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kakita4\Desktop\プログラム用原稿\"/>
    </mc:Choice>
  </mc:AlternateContent>
  <bookViews>
    <workbookView xWindow="0" yWindow="0" windowWidth="28800" windowHeight="11460"/>
  </bookViews>
  <sheets>
    <sheet name="２０２２区民大会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Q57" i="1" l="1"/>
  <c r="AQ45" i="1"/>
  <c r="AW57" i="1" l="1"/>
  <c r="BA57" i="1" s="1"/>
  <c r="AI35" i="1" l="1"/>
  <c r="BG62" i="1" l="1"/>
  <c r="AQ49" i="1" l="1"/>
  <c r="AQ56" i="1" l="1"/>
  <c r="AQ55" i="1"/>
  <c r="AQ51" i="1"/>
  <c r="AQ46" i="1"/>
  <c r="AQ41" i="1"/>
  <c r="BB29" i="1"/>
  <c r="BB20" i="1"/>
  <c r="BB19" i="1"/>
  <c r="AW19" i="1"/>
  <c r="BB17" i="1"/>
  <c r="AW17" i="1"/>
  <c r="AH53" i="1"/>
  <c r="AA53" i="1"/>
  <c r="R53" i="1"/>
  <c r="K53" i="1"/>
  <c r="AG48" i="1"/>
  <c r="U48" i="1"/>
  <c r="K48" i="1"/>
  <c r="AG43" i="1"/>
  <c r="U43" i="1"/>
  <c r="K43" i="1"/>
  <c r="U38" i="1"/>
  <c r="K38" i="1"/>
  <c r="AT49" i="1"/>
  <c r="AQ54" i="1" l="1"/>
  <c r="AQ39" i="1"/>
  <c r="AW51" i="1"/>
  <c r="AT51" i="1"/>
  <c r="AT50" i="1"/>
  <c r="AQ50" i="1"/>
  <c r="BF49" i="1"/>
  <c r="AG38" i="1"/>
  <c r="BB51" i="1"/>
  <c r="BF51" i="1"/>
  <c r="AW49" i="1"/>
  <c r="BA49" i="1" s="1"/>
  <c r="AW50" i="1"/>
  <c r="BF50" i="1"/>
  <c r="BB50" i="1"/>
  <c r="BB49" i="1"/>
  <c r="BG49" i="1" s="1"/>
  <c r="AT54" i="1"/>
  <c r="L52" i="1"/>
  <c r="AW46" i="1"/>
  <c r="AW44" i="1"/>
  <c r="X42" i="1"/>
  <c r="AQ40" i="1"/>
  <c r="BB18" i="1"/>
  <c r="BB16" i="1"/>
  <c r="BB15" i="1"/>
  <c r="AW20" i="1"/>
  <c r="AW18" i="1"/>
  <c r="AW16" i="1"/>
  <c r="AW15" i="1"/>
  <c r="BG27" i="1"/>
  <c r="BG15" i="1"/>
  <c r="AT56" i="1"/>
  <c r="AT55" i="1"/>
  <c r="AT45" i="1"/>
  <c r="AT44" i="1"/>
  <c r="AW40" i="1"/>
  <c r="AW39" i="1"/>
  <c r="AT41" i="1"/>
  <c r="AW56" i="1"/>
  <c r="AW41" i="1"/>
  <c r="AT40" i="1"/>
  <c r="AT57" i="1"/>
  <c r="AW55" i="1"/>
  <c r="AW45" i="1"/>
  <c r="BA50" i="1" l="1"/>
  <c r="BA51" i="1"/>
  <c r="BA46" i="1"/>
  <c r="AT39" i="1"/>
  <c r="BG51" i="1"/>
  <c r="AW54" i="1"/>
  <c r="AT46" i="1"/>
  <c r="BF39" i="1"/>
  <c r="BF41" i="1"/>
  <c r="AQ44" i="1"/>
  <c r="BA44" i="1" s="1"/>
  <c r="BA41" i="1"/>
  <c r="BF44" i="1"/>
  <c r="BG50" i="1"/>
  <c r="BB40" i="1"/>
  <c r="BF45" i="1"/>
  <c r="BB46" i="1"/>
  <c r="BB45" i="1"/>
  <c r="BA56" i="1"/>
  <c r="BB57" i="1"/>
  <c r="BF56" i="1"/>
  <c r="BA39" i="1"/>
  <c r="BF40" i="1"/>
  <c r="BF55" i="1"/>
  <c r="BA55" i="1"/>
  <c r="BA40" i="1"/>
  <c r="BF46" i="1"/>
  <c r="BB55" i="1"/>
  <c r="BF57" i="1"/>
  <c r="BA45" i="1"/>
  <c r="BB44" i="1"/>
  <c r="BB56" i="1"/>
  <c r="BB41" i="1"/>
  <c r="BF54" i="1"/>
  <c r="BB39" i="1"/>
  <c r="BB54" i="1"/>
  <c r="BG45" i="1" l="1"/>
  <c r="BG41" i="1"/>
  <c r="BG39" i="1"/>
  <c r="BA54" i="1"/>
  <c r="BG40" i="1"/>
  <c r="BG46" i="1"/>
  <c r="BG44" i="1"/>
  <c r="BG57" i="1"/>
  <c r="BG56" i="1"/>
  <c r="BG55" i="1"/>
  <c r="BG54" i="1"/>
</calcChain>
</file>

<file path=xl/sharedStrings.xml><?xml version="1.0" encoding="utf-8"?>
<sst xmlns="http://schemas.openxmlformats.org/spreadsheetml/2006/main" count="197" uniqueCount="96">
  <si>
    <t>江東区少年サッカー連盟運営部</t>
    <rPh sb="0" eb="3">
      <t>コウトウク</t>
    </rPh>
    <rPh sb="3" eb="5">
      <t>ショウネン</t>
    </rPh>
    <rPh sb="9" eb="11">
      <t>レンメイ</t>
    </rPh>
    <rPh sb="11" eb="13">
      <t>ウンエイ</t>
    </rPh>
    <rPh sb="13" eb="14">
      <t>ブ</t>
    </rPh>
    <phoneticPr fontId="3"/>
  </si>
  <si>
    <t>試合時間</t>
    <rPh sb="0" eb="2">
      <t>シアイ</t>
    </rPh>
    <rPh sb="2" eb="4">
      <t>ジカン</t>
    </rPh>
    <phoneticPr fontId="3"/>
  </si>
  <si>
    <t>対　　　　　　　戦</t>
    <rPh sb="0" eb="1">
      <t>タイ</t>
    </rPh>
    <rPh sb="8" eb="9">
      <t>イクサ</t>
    </rPh>
    <phoneticPr fontId="3"/>
  </si>
  <si>
    <t>主審</t>
    <rPh sb="0" eb="2">
      <t>シュシン</t>
    </rPh>
    <phoneticPr fontId="3"/>
  </si>
  <si>
    <t>副審</t>
    <rPh sb="0" eb="2">
      <t>フクシン</t>
    </rPh>
    <phoneticPr fontId="3"/>
  </si>
  <si>
    <t>会場</t>
    <rPh sb="0" eb="2">
      <t>カイジョウ</t>
    </rPh>
    <phoneticPr fontId="3"/>
  </si>
  <si>
    <t>２</t>
  </si>
  <si>
    <t>３</t>
  </si>
  <si>
    <t>４</t>
  </si>
  <si>
    <t>５</t>
  </si>
  <si>
    <t>決勝戦</t>
    <rPh sb="0" eb="3">
      <t>ケッショウセン</t>
    </rPh>
    <phoneticPr fontId="3"/>
  </si>
  <si>
    <t>～</t>
    <phoneticPr fontId="3"/>
  </si>
  <si>
    <t>１</t>
    <phoneticPr fontId="3"/>
  </si>
  <si>
    <t>゛</t>
    <phoneticPr fontId="3"/>
  </si>
  <si>
    <t>負け</t>
    <rPh sb="0" eb="1">
      <t>マ</t>
    </rPh>
    <phoneticPr fontId="3"/>
  </si>
  <si>
    <t>引分</t>
    <rPh sb="0" eb="2">
      <t>ヒキワケ</t>
    </rPh>
    <phoneticPr fontId="3"/>
  </si>
  <si>
    <t>勝点</t>
    <rPh sb="0" eb="1">
      <t>カチ</t>
    </rPh>
    <rPh sb="1" eb="2">
      <t>テン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</si>
  <si>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</si>
  <si>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</si>
  <si>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勝利</t>
    <rPh sb="0" eb="2">
      <t>ショウリ</t>
    </rPh>
    <phoneticPr fontId="3"/>
  </si>
  <si>
    <t>得失点</t>
    <rPh sb="0" eb="3">
      <t>トクシッテン</t>
    </rPh>
    <phoneticPr fontId="3"/>
  </si>
  <si>
    <t>順位</t>
    <rPh sb="0" eb="2">
      <t>ジュンイ</t>
    </rPh>
    <phoneticPr fontId="3"/>
  </si>
  <si>
    <t>②順位は　勝点－得失点－得点－対戦結果で決め、同じであればＰＫで決める（５人）</t>
    <rPh sb="1" eb="3">
      <t>ジュンイ</t>
    </rPh>
    <rPh sb="5" eb="6">
      <t>カチ</t>
    </rPh>
    <rPh sb="6" eb="7">
      <t>テン</t>
    </rPh>
    <rPh sb="8" eb="11">
      <t>トクシッテン</t>
    </rPh>
    <rPh sb="12" eb="14">
      <t>トクテン</t>
    </rPh>
    <rPh sb="15" eb="17">
      <t>タイセン</t>
    </rPh>
    <rPh sb="17" eb="19">
      <t>ケッカ</t>
    </rPh>
    <rPh sb="20" eb="21">
      <t>キ</t>
    </rPh>
    <rPh sb="23" eb="24">
      <t>オナ</t>
    </rPh>
    <rPh sb="32" eb="33">
      <t>キ</t>
    </rPh>
    <rPh sb="37" eb="38">
      <t>ニン</t>
    </rPh>
    <phoneticPr fontId="3"/>
  </si>
  <si>
    <t>③メンバー表に基づきメンバーチェック・用具チェックを行います</t>
    <rPh sb="5" eb="6">
      <t>ヒョウ</t>
    </rPh>
    <rPh sb="7" eb="8">
      <t>モト</t>
    </rPh>
    <rPh sb="19" eb="21">
      <t>ヨウグ</t>
    </rPh>
    <rPh sb="26" eb="27">
      <t>オコナ</t>
    </rPh>
    <phoneticPr fontId="3"/>
  </si>
  <si>
    <t>④ユニフォームは色の異なる正・副を用意する（ＧＫも同様）大会を通して同一の背番号とする</t>
    <rPh sb="8" eb="9">
      <t>イロ</t>
    </rPh>
    <rPh sb="10" eb="11">
      <t>コト</t>
    </rPh>
    <rPh sb="13" eb="14">
      <t>セイ</t>
    </rPh>
    <rPh sb="15" eb="16">
      <t>フク</t>
    </rPh>
    <rPh sb="17" eb="19">
      <t>ヨウイ</t>
    </rPh>
    <rPh sb="25" eb="27">
      <t>ドウヨウ</t>
    </rPh>
    <rPh sb="28" eb="30">
      <t>タイカイ</t>
    </rPh>
    <rPh sb="31" eb="32">
      <t>トオ</t>
    </rPh>
    <rPh sb="34" eb="36">
      <t>ドウイツ</t>
    </rPh>
    <rPh sb="37" eb="40">
      <t>セバンゴウ</t>
    </rPh>
    <phoneticPr fontId="3"/>
  </si>
  <si>
    <t>⑥会場準備は初めの２試合４チーム・後片付けは最後２試合の４チームが会場チームに協力し行う</t>
    <rPh sb="1" eb="3">
      <t>カイジョウ</t>
    </rPh>
    <rPh sb="3" eb="5">
      <t>ジュンビ</t>
    </rPh>
    <rPh sb="6" eb="7">
      <t>ハジ</t>
    </rPh>
    <rPh sb="10" eb="12">
      <t>シアイ</t>
    </rPh>
    <rPh sb="17" eb="20">
      <t>アトカタヅ</t>
    </rPh>
    <rPh sb="22" eb="24">
      <t>サイゴ</t>
    </rPh>
    <rPh sb="25" eb="27">
      <t>シアイ</t>
    </rPh>
    <rPh sb="33" eb="35">
      <t>カイジョウ</t>
    </rPh>
    <rPh sb="39" eb="41">
      <t>キョウリョク</t>
    </rPh>
    <rPh sb="42" eb="43">
      <t>オコナ</t>
    </rPh>
    <phoneticPr fontId="3"/>
  </si>
  <si>
    <t>⑦新砂Ｇ使用時はクラブハウスに荷物を置かない・場所取りもしない事、利用は可能です</t>
    <rPh sb="1" eb="3">
      <t>シンスナ</t>
    </rPh>
    <rPh sb="4" eb="7">
      <t>シヨウジ</t>
    </rPh>
    <rPh sb="15" eb="17">
      <t>ニモツ</t>
    </rPh>
    <rPh sb="18" eb="19">
      <t>オ</t>
    </rPh>
    <rPh sb="23" eb="25">
      <t>バショ</t>
    </rPh>
    <rPh sb="25" eb="26">
      <t>ト</t>
    </rPh>
    <rPh sb="31" eb="32">
      <t>コト</t>
    </rPh>
    <rPh sb="33" eb="35">
      <t>リヨウ</t>
    </rPh>
    <rPh sb="36" eb="38">
      <t>カノウ</t>
    </rPh>
    <phoneticPr fontId="3"/>
  </si>
  <si>
    <t>Ａ組</t>
    <rPh sb="1" eb="2">
      <t>クミ</t>
    </rPh>
    <phoneticPr fontId="3"/>
  </si>
  <si>
    <t>Ｂ組</t>
    <rPh sb="1" eb="2">
      <t>クミ</t>
    </rPh>
    <phoneticPr fontId="3"/>
  </si>
  <si>
    <t>Ｄ組</t>
    <rPh sb="1" eb="2">
      <t>クミ</t>
    </rPh>
    <phoneticPr fontId="3"/>
  </si>
  <si>
    <t>゛</t>
    <phoneticPr fontId="3"/>
  </si>
  <si>
    <t>゛</t>
    <phoneticPr fontId="3"/>
  </si>
  <si>
    <t>゛</t>
    <phoneticPr fontId="3"/>
  </si>
  <si>
    <t>゛</t>
    <phoneticPr fontId="3"/>
  </si>
  <si>
    <t>゛</t>
    <phoneticPr fontId="3"/>
  </si>
  <si>
    <t>①選手の追加登録はチーム第１試合の３０分前迄に所定の用紙に追加選手を記入し提出する</t>
    <rPh sb="1" eb="3">
      <t>センシュ</t>
    </rPh>
    <rPh sb="4" eb="6">
      <t>ツイカ</t>
    </rPh>
    <rPh sb="6" eb="8">
      <t>トウロク</t>
    </rPh>
    <rPh sb="12" eb="13">
      <t>ダイ</t>
    </rPh>
    <rPh sb="14" eb="16">
      <t>シアイ</t>
    </rPh>
    <rPh sb="19" eb="20">
      <t>フン</t>
    </rPh>
    <rPh sb="20" eb="21">
      <t>マエ</t>
    </rPh>
    <rPh sb="21" eb="22">
      <t>マデ</t>
    </rPh>
    <rPh sb="23" eb="25">
      <t>ショテイ</t>
    </rPh>
    <rPh sb="26" eb="28">
      <t>ヨウシ</t>
    </rPh>
    <rPh sb="29" eb="31">
      <t>ツイカ</t>
    </rPh>
    <rPh sb="31" eb="33">
      <t>センシュ</t>
    </rPh>
    <rPh sb="34" eb="36">
      <t>キニュウ</t>
    </rPh>
    <rPh sb="37" eb="39">
      <t>テイシュツ</t>
    </rPh>
    <phoneticPr fontId="3"/>
  </si>
  <si>
    <t>６</t>
  </si>
  <si>
    <t>⑧新砂運動場の練習は多目的運動場を使用し他は禁止とする</t>
    <rPh sb="1" eb="2">
      <t>シン</t>
    </rPh>
    <rPh sb="2" eb="3">
      <t>スナ</t>
    </rPh>
    <rPh sb="3" eb="6">
      <t>ウンドウジョウ</t>
    </rPh>
    <rPh sb="7" eb="9">
      <t>レンシュウ</t>
    </rPh>
    <rPh sb="10" eb="13">
      <t>タモクテキ</t>
    </rPh>
    <rPh sb="13" eb="16">
      <t>ウンドウジョウ</t>
    </rPh>
    <rPh sb="17" eb="19">
      <t>シヨウ</t>
    </rPh>
    <rPh sb="20" eb="21">
      <t>ホカ</t>
    </rPh>
    <rPh sb="22" eb="24">
      <t>キンシ</t>
    </rPh>
    <phoneticPr fontId="3"/>
  </si>
  <si>
    <t>⑨当日選手登録表（参加申込書）を持参して下さい</t>
    <rPh sb="1" eb="3">
      <t>トウジツ</t>
    </rPh>
    <rPh sb="3" eb="5">
      <t>センシュ</t>
    </rPh>
    <rPh sb="5" eb="7">
      <t>トウロク</t>
    </rPh>
    <rPh sb="7" eb="8">
      <t>ヒョウ</t>
    </rPh>
    <rPh sb="9" eb="11">
      <t>サンカ</t>
    </rPh>
    <rPh sb="11" eb="14">
      <t>モウシコミショ</t>
    </rPh>
    <rPh sb="16" eb="18">
      <t>ジサン</t>
    </rPh>
    <rPh sb="20" eb="21">
      <t>クダ</t>
    </rPh>
    <phoneticPr fontId="3"/>
  </si>
  <si>
    <t>⑤ベンチ入り登録選手は自由とする、試合ごとに２０名指導者は２名以上３名迄</t>
    <rPh sb="4" eb="5">
      <t>イ</t>
    </rPh>
    <rPh sb="6" eb="8">
      <t>トウロク</t>
    </rPh>
    <rPh sb="8" eb="10">
      <t>センシュ</t>
    </rPh>
    <rPh sb="11" eb="13">
      <t>ジユウ</t>
    </rPh>
    <rPh sb="17" eb="19">
      <t>シアイ</t>
    </rPh>
    <rPh sb="24" eb="25">
      <t>メイ</t>
    </rPh>
    <rPh sb="25" eb="28">
      <t>シドウシャ</t>
    </rPh>
    <rPh sb="30" eb="31">
      <t>メイ</t>
    </rPh>
    <rPh sb="31" eb="33">
      <t>イジョウ</t>
    </rPh>
    <rPh sb="34" eb="35">
      <t>メイ</t>
    </rPh>
    <rPh sb="35" eb="36">
      <t>マデ</t>
    </rPh>
    <phoneticPr fontId="3"/>
  </si>
  <si>
    <t>審判部</t>
    <rPh sb="0" eb="3">
      <t>シンパンブ</t>
    </rPh>
    <phoneticPr fontId="3"/>
  </si>
  <si>
    <t>”</t>
    <phoneticPr fontId="3"/>
  </si>
  <si>
    <t>Ｃ組</t>
    <rPh sb="1" eb="2">
      <t>クミ</t>
    </rPh>
    <phoneticPr fontId="3"/>
  </si>
  <si>
    <t>予選・４月９日（土）・新砂運動場</t>
    <rPh sb="0" eb="2">
      <t>ヨセン</t>
    </rPh>
    <rPh sb="4" eb="5">
      <t>ガツ</t>
    </rPh>
    <rPh sb="6" eb="7">
      <t>ニチ</t>
    </rPh>
    <rPh sb="8" eb="9">
      <t>ツチ</t>
    </rPh>
    <rPh sb="11" eb="13">
      <t>シンスナ</t>
    </rPh>
    <rPh sb="13" eb="16">
      <t>ウンドウジョウ</t>
    </rPh>
    <phoneticPr fontId="3"/>
  </si>
  <si>
    <t>決勝・５月８日（日）・夢の島競技場</t>
    <rPh sb="0" eb="2">
      <t>ケッショウ</t>
    </rPh>
    <rPh sb="4" eb="5">
      <t>ガツ</t>
    </rPh>
    <rPh sb="6" eb="7">
      <t>ニチ</t>
    </rPh>
    <rPh sb="8" eb="9">
      <t>ニチ</t>
    </rPh>
    <rPh sb="11" eb="12">
      <t>ユメ</t>
    </rPh>
    <rPh sb="13" eb="14">
      <t>シマ</t>
    </rPh>
    <rPh sb="14" eb="17">
      <t>キョウギジョウ</t>
    </rPh>
    <phoneticPr fontId="3"/>
  </si>
  <si>
    <t>４月９日（土）・新砂運動場　第一運動場　２０分－５分－２０分</t>
    <rPh sb="1" eb="2">
      <t>ガツ</t>
    </rPh>
    <rPh sb="3" eb="4">
      <t>ニチ</t>
    </rPh>
    <rPh sb="5" eb="6">
      <t>ツチ</t>
    </rPh>
    <rPh sb="8" eb="10">
      <t>シンスナ</t>
    </rPh>
    <rPh sb="10" eb="13">
      <t>ウンドウジョウ</t>
    </rPh>
    <rPh sb="14" eb="16">
      <t>ダイイチ</t>
    </rPh>
    <rPh sb="16" eb="19">
      <t>ウンドウジョウ</t>
    </rPh>
    <rPh sb="22" eb="23">
      <t>フン</t>
    </rPh>
    <rPh sb="25" eb="26">
      <t>フン</t>
    </rPh>
    <rPh sb="29" eb="30">
      <t>フン</t>
    </rPh>
    <phoneticPr fontId="3"/>
  </si>
  <si>
    <t>４月９日（土）・新砂運動場　第二運動場　２０分－５分－２０分</t>
    <rPh sb="1" eb="2">
      <t>ガツ</t>
    </rPh>
    <rPh sb="3" eb="4">
      <t>ニチ</t>
    </rPh>
    <rPh sb="5" eb="6">
      <t>ツチ</t>
    </rPh>
    <rPh sb="8" eb="10">
      <t>シンスナ</t>
    </rPh>
    <rPh sb="10" eb="13">
      <t>ウンドウジョウ</t>
    </rPh>
    <rPh sb="14" eb="16">
      <t>ダイニ</t>
    </rPh>
    <rPh sb="16" eb="19">
      <t>ウンドウジョウ</t>
    </rPh>
    <rPh sb="22" eb="23">
      <t>フン</t>
    </rPh>
    <rPh sb="25" eb="26">
      <t>フン</t>
    </rPh>
    <rPh sb="29" eb="30">
      <t>フン</t>
    </rPh>
    <phoneticPr fontId="3"/>
  </si>
  <si>
    <t>５月８日（日）夢の島競技場 　　２０分－５分－２０分</t>
    <rPh sb="1" eb="2">
      <t>ガツ</t>
    </rPh>
    <rPh sb="3" eb="4">
      <t>ニチ</t>
    </rPh>
    <rPh sb="5" eb="6">
      <t>ニチ</t>
    </rPh>
    <rPh sb="7" eb="8">
      <t>ユメ</t>
    </rPh>
    <rPh sb="9" eb="10">
      <t>シマ</t>
    </rPh>
    <rPh sb="10" eb="13">
      <t>キョウギジョウ</t>
    </rPh>
    <rPh sb="18" eb="19">
      <t>フン</t>
    </rPh>
    <rPh sb="21" eb="22">
      <t>フン</t>
    </rPh>
    <rPh sb="25" eb="26">
      <t>フン</t>
    </rPh>
    <phoneticPr fontId="3"/>
  </si>
  <si>
    <t>２０２２年　サッカー区民大会少年　大会規定補足</t>
    <rPh sb="4" eb="5">
      <t>ネン</t>
    </rPh>
    <rPh sb="10" eb="12">
      <t>クミン</t>
    </rPh>
    <rPh sb="12" eb="14">
      <t>タイカイ</t>
    </rPh>
    <rPh sb="14" eb="16">
      <t>ショウネン</t>
    </rPh>
    <rPh sb="17" eb="19">
      <t>タイカイ</t>
    </rPh>
    <rPh sb="19" eb="21">
      <t>キテイ</t>
    </rPh>
    <rPh sb="21" eb="23">
      <t>ホソク</t>
    </rPh>
    <phoneticPr fontId="3"/>
  </si>
  <si>
    <t>優　勝・　　　　　　</t>
    <rPh sb="0" eb="1">
      <t>ユウ</t>
    </rPh>
    <rPh sb="2" eb="3">
      <t>カツ</t>
    </rPh>
    <phoneticPr fontId="3"/>
  </si>
  <si>
    <t>準優勝・　　　　　　</t>
    <rPh sb="0" eb="3">
      <t>ジュンユウショウ</t>
    </rPh>
    <phoneticPr fontId="3"/>
  </si>
  <si>
    <t>第３位・　　　　　　</t>
    <rPh sb="0" eb="1">
      <t>ダイ</t>
    </rPh>
    <rPh sb="2" eb="3">
      <t>イ</t>
    </rPh>
    <phoneticPr fontId="3"/>
  </si>
  <si>
    <t>Ａ組１位</t>
    <rPh sb="1" eb="2">
      <t>クミ</t>
    </rPh>
    <rPh sb="3" eb="4">
      <t>イ</t>
    </rPh>
    <phoneticPr fontId="3"/>
  </si>
  <si>
    <t>Ｃ組１位</t>
    <rPh sb="1" eb="2">
      <t>クミ</t>
    </rPh>
    <rPh sb="3" eb="4">
      <t>イ</t>
    </rPh>
    <phoneticPr fontId="3"/>
  </si>
  <si>
    <t>Ｄ組１位</t>
    <rPh sb="1" eb="2">
      <t>クミ</t>
    </rPh>
    <rPh sb="3" eb="4">
      <t>イ</t>
    </rPh>
    <phoneticPr fontId="3"/>
  </si>
  <si>
    <t>１勝ち</t>
    <rPh sb="1" eb="2">
      <t>カ</t>
    </rPh>
    <phoneticPr fontId="3"/>
  </si>
  <si>
    <t>２勝ち</t>
    <rPh sb="1" eb="2">
      <t>カ</t>
    </rPh>
    <phoneticPr fontId="3"/>
  </si>
  <si>
    <t>－</t>
    <phoneticPr fontId="3"/>
  </si>
  <si>
    <t>Ａ</t>
    <phoneticPr fontId="3"/>
  </si>
  <si>
    <t>Ｃ</t>
    <phoneticPr fontId="3"/>
  </si>
  <si>
    <t>Ｂ</t>
    <phoneticPr fontId="3"/>
  </si>
  <si>
    <t>Ｄ</t>
    <phoneticPr fontId="3"/>
  </si>
  <si>
    <t>予選・１１チーム参加（３チームリーグ戦３組：２チーム・ホーム＆アウェー１組）</t>
    <rPh sb="0" eb="2">
      <t>ヨセン</t>
    </rPh>
    <rPh sb="8" eb="10">
      <t>サンカ</t>
    </rPh>
    <rPh sb="18" eb="19">
      <t>セン</t>
    </rPh>
    <rPh sb="20" eb="21">
      <t>クミ</t>
    </rPh>
    <rPh sb="36" eb="37">
      <t>クミ</t>
    </rPh>
    <phoneticPr fontId="3"/>
  </si>
  <si>
    <t>２０２２年度・区民大会サッカー少年の部</t>
    <rPh sb="4" eb="6">
      <t>ネンド</t>
    </rPh>
    <rPh sb="7" eb="9">
      <t>クミン</t>
    </rPh>
    <rPh sb="9" eb="11">
      <t>タイカイ</t>
    </rPh>
    <rPh sb="15" eb="17">
      <t>ショウネン</t>
    </rPh>
    <rPh sb="18" eb="19">
      <t>ブ</t>
    </rPh>
    <phoneticPr fontId="3"/>
  </si>
  <si>
    <t xml:space="preserve">　Ｂ組１位 </t>
    <rPh sb="2" eb="3">
      <t>クミ</t>
    </rPh>
    <rPh sb="4" eb="5">
      <t>イ</t>
    </rPh>
    <phoneticPr fontId="3"/>
  </si>
  <si>
    <t>城東ﾌｪﾆｯｸｽ・深川SC)Ｄ組(五砂FC・FC深川ﾚｲﾝﾎﾞｰｽﾞ)</t>
    <rPh sb="0" eb="2">
      <t>ジョウトウ</t>
    </rPh>
    <rPh sb="9" eb="11">
      <t>フカガワ</t>
    </rPh>
    <rPh sb="15" eb="16">
      <t>クミ</t>
    </rPh>
    <rPh sb="17" eb="18">
      <t>イ</t>
    </rPh>
    <rPh sb="18" eb="19">
      <t>スナ</t>
    </rPh>
    <rPh sb="24" eb="26">
      <t>フカガワ</t>
    </rPh>
    <phoneticPr fontId="3"/>
  </si>
  <si>
    <t>Ａ組（FC城東・ｽﾀｰｷｯｶｰｽﾞ・Jｽﾀｰｽﾞ)Ｂ組（FC北砂・YMCA・ｽｶｲFC二砂）Ｃ組（７FC大島・</t>
    <rPh sb="1" eb="2">
      <t>クミ</t>
    </rPh>
    <rPh sb="5" eb="7">
      <t>ジョウトウ</t>
    </rPh>
    <rPh sb="26" eb="27">
      <t>クミ</t>
    </rPh>
    <rPh sb="30" eb="32">
      <t>キタスナ</t>
    </rPh>
    <rPh sb="43" eb="45">
      <t>ニスナ</t>
    </rPh>
    <rPh sb="47" eb="48">
      <t>クミ</t>
    </rPh>
    <rPh sb="52" eb="54">
      <t>オオシマ</t>
    </rPh>
    <phoneticPr fontId="3"/>
  </si>
  <si>
    <t>FC城東</t>
    <rPh sb="2" eb="4">
      <t>ジョウトウ</t>
    </rPh>
    <phoneticPr fontId="3"/>
  </si>
  <si>
    <t>FC大島</t>
    <rPh sb="2" eb="4">
      <t>オオシマ</t>
    </rPh>
    <phoneticPr fontId="3"/>
  </si>
  <si>
    <t>ＹＭＣＡ</t>
    <phoneticPr fontId="3"/>
  </si>
  <si>
    <t>城東ﾌｪﾆｯｸｽ</t>
    <rPh sb="0" eb="2">
      <t>ジョウトウ</t>
    </rPh>
    <phoneticPr fontId="3"/>
  </si>
  <si>
    <t>Ｊｽﾀｰｽﾞ</t>
    <phoneticPr fontId="3"/>
  </si>
  <si>
    <t>深川ＳＣ</t>
    <rPh sb="0" eb="2">
      <t>フカガワ</t>
    </rPh>
    <phoneticPr fontId="3"/>
  </si>
  <si>
    <t>ｽﾀｰｷｯｶｰｽﾞ</t>
    <phoneticPr fontId="3"/>
  </si>
  <si>
    <t>ｽｶｲFC二砂</t>
    <rPh sb="5" eb="7">
      <t>ニスナ</t>
    </rPh>
    <phoneticPr fontId="3"/>
  </si>
  <si>
    <t>ＦＣ城東</t>
    <rPh sb="2" eb="4">
      <t>ジョウトウ</t>
    </rPh>
    <phoneticPr fontId="3"/>
  </si>
  <si>
    <t>ＦＣ大島</t>
    <rPh sb="2" eb="4">
      <t>オオシマ</t>
    </rPh>
    <phoneticPr fontId="3"/>
  </si>
  <si>
    <t>ＦＣ北砂</t>
    <rPh sb="2" eb="4">
      <t>キタスナ</t>
    </rPh>
    <phoneticPr fontId="3"/>
  </si>
  <si>
    <t>五砂ＦＣ</t>
    <rPh sb="0" eb="1">
      <t>イ</t>
    </rPh>
    <rPh sb="1" eb="2">
      <t>スナ</t>
    </rPh>
    <phoneticPr fontId="3"/>
  </si>
  <si>
    <t>FC深川ﾚｲﾝﾎﾞｰｽﾞ</t>
    <rPh sb="2" eb="4">
      <t>フカガワ</t>
    </rPh>
    <phoneticPr fontId="3"/>
  </si>
  <si>
    <t>ｽｶｲFC二砂</t>
    <rPh sb="5" eb="6">
      <t>ニ</t>
    </rPh>
    <rPh sb="6" eb="7">
      <t>スナ</t>
    </rPh>
    <phoneticPr fontId="3"/>
  </si>
  <si>
    <t>スカイ</t>
    <phoneticPr fontId="3"/>
  </si>
  <si>
    <t>北砂</t>
    <rPh sb="0" eb="2">
      <t>キタスナ</t>
    </rPh>
    <phoneticPr fontId="3"/>
  </si>
  <si>
    <t>スター</t>
    <phoneticPr fontId="3"/>
  </si>
  <si>
    <t>五砂</t>
    <rPh sb="0" eb="1">
      <t>イ</t>
    </rPh>
    <rPh sb="1" eb="2">
      <t>スナ</t>
    </rPh>
    <phoneticPr fontId="3"/>
  </si>
  <si>
    <t>Jｽﾀｰ</t>
    <phoneticPr fontId="3"/>
  </si>
  <si>
    <t>YMCA</t>
    <phoneticPr fontId="3"/>
  </si>
  <si>
    <t>ﾚｲﾝﾎﾞｰ</t>
    <phoneticPr fontId="3"/>
  </si>
  <si>
    <t>Jｽﾀｰｽﾞ</t>
    <phoneticPr fontId="3"/>
  </si>
  <si>
    <t>FC北砂</t>
    <rPh sb="2" eb="4">
      <t>キタスナ</t>
    </rPh>
    <phoneticPr fontId="3"/>
  </si>
  <si>
    <t>ｽｶｲFC</t>
    <phoneticPr fontId="3"/>
  </si>
  <si>
    <t>ﾌｪﾆｯｸｽ</t>
    <phoneticPr fontId="3"/>
  </si>
  <si>
    <t>深川SC</t>
    <rPh sb="0" eb="2">
      <t>フカガワ</t>
    </rPh>
    <phoneticPr fontId="3"/>
  </si>
  <si>
    <t>五砂FC</t>
    <rPh sb="0" eb="1">
      <t>イ</t>
    </rPh>
    <rPh sb="1" eb="2">
      <t>スナ</t>
    </rPh>
    <phoneticPr fontId="3"/>
  </si>
  <si>
    <t>ﾚｲﾝﾎﾞｰｽﾞ</t>
    <phoneticPr fontId="3"/>
  </si>
  <si>
    <t>ー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</si>
</sst>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i/>
      <u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3"/>
      <name val="ＭＳ ゴシック"/>
      <family val="3"/>
      <charset val="128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8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0"/>
      <color indexed="10"/>
      <name val="ＭＳ 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2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0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0" fillId="0" borderId="1" xfId="0" applyFont="1" applyBorder="1">
      <alignment vertical="center"/>
    </xf>
    <xf numFmtId="0" fontId="10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3" xfId="0" applyFont="1" applyBorder="1">
      <alignment vertical="center"/>
    </xf>
    <xf numFmtId="0" fontId="13" fillId="0" borderId="1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4" fillId="0" borderId="8" xfId="0" applyFont="1" applyBorder="1">
      <alignment vertical="center"/>
    </xf>
    <xf numFmtId="0" fontId="10" fillId="0" borderId="8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7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1" applyFont="1" applyBorder="1" applyAlignment="1" applyProtection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11" fillId="0" borderId="13" xfId="1" applyFont="1" applyBorder="1" applyAlignment="1" applyProtection="1">
      <alignment horizontal="center" vertical="center"/>
    </xf>
    <xf numFmtId="0" fontId="11" fillId="0" borderId="1" xfId="1" applyFont="1" applyBorder="1" applyAlignment="1" applyProtection="1">
      <alignment horizontal="center" vertical="center"/>
    </xf>
    <xf numFmtId="0" fontId="11" fillId="0" borderId="14" xfId="1" applyFont="1" applyBorder="1" applyAlignment="1" applyProtection="1">
      <alignment horizontal="center" vertical="center"/>
    </xf>
    <xf numFmtId="0" fontId="11" fillId="0" borderId="15" xfId="1" applyFont="1" applyBorder="1" applyAlignment="1" applyProtection="1">
      <alignment horizontal="center" vertical="center"/>
    </xf>
    <xf numFmtId="0" fontId="11" fillId="0" borderId="2" xfId="1" applyFont="1" applyBorder="1" applyAlignment="1" applyProtection="1">
      <alignment horizontal="center" vertical="center"/>
    </xf>
    <xf numFmtId="0" fontId="11" fillId="0" borderId="16" xfId="1" applyFont="1" applyBorder="1" applyAlignment="1" applyProtection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50" xfId="0" quotePrefix="1" applyFont="1" applyBorder="1" applyAlignment="1">
      <alignment horizontal="center" vertical="center"/>
    </xf>
    <xf numFmtId="0" fontId="4" fillId="0" borderId="14" xfId="0" quotePrefix="1" applyFont="1" applyBorder="1" applyAlignment="1">
      <alignment horizontal="center" vertical="center"/>
    </xf>
    <xf numFmtId="0" fontId="4" fillId="0" borderId="37" xfId="0" quotePrefix="1" applyFont="1" applyBorder="1" applyAlignment="1">
      <alignment horizontal="center" vertical="center"/>
    </xf>
    <xf numFmtId="0" fontId="4" fillId="0" borderId="16" xfId="0" quotePrefix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20" fontId="4" fillId="0" borderId="13" xfId="0" applyNumberFormat="1" applyFont="1" applyBorder="1" applyAlignment="1">
      <alignment horizontal="right" vertical="center"/>
    </xf>
    <xf numFmtId="20" fontId="4" fillId="0" borderId="1" xfId="0" applyNumberFormat="1" applyFont="1" applyBorder="1" applyAlignment="1">
      <alignment horizontal="right" vertical="center"/>
    </xf>
    <xf numFmtId="20" fontId="4" fillId="0" borderId="14" xfId="0" applyNumberFormat="1" applyFont="1" applyBorder="1" applyAlignment="1">
      <alignment horizontal="right" vertical="center"/>
    </xf>
    <xf numFmtId="20" fontId="4" fillId="0" borderId="15" xfId="0" applyNumberFormat="1" applyFont="1" applyBorder="1" applyAlignment="1">
      <alignment horizontal="right" vertical="center"/>
    </xf>
    <xf numFmtId="20" fontId="4" fillId="0" borderId="2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20" fontId="4" fillId="0" borderId="11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quotePrefix="1" applyFont="1" applyBorder="1" applyAlignment="1">
      <alignment horizontal="center" vertical="center"/>
    </xf>
    <xf numFmtId="0" fontId="4" fillId="0" borderId="39" xfId="0" quotePrefix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</xf>
    <xf numFmtId="0" fontId="15" fillId="0" borderId="2" xfId="1" applyFont="1" applyBorder="1" applyAlignment="1" applyProtection="1">
      <alignment horizontal="center" vertical="center"/>
    </xf>
    <xf numFmtId="0" fontId="15" fillId="0" borderId="16" xfId="1" applyFont="1" applyBorder="1" applyAlignment="1" applyProtection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45" xfId="0" applyFont="1" applyBorder="1" applyAlignment="1">
      <alignment horizontal="right" vertical="center"/>
    </xf>
    <xf numFmtId="0" fontId="4" fillId="0" borderId="55" xfId="0" applyFont="1" applyBorder="1" applyAlignment="1">
      <alignment horizontal="right" vertical="center"/>
    </xf>
    <xf numFmtId="0" fontId="11" fillId="0" borderId="36" xfId="1" applyFont="1" applyBorder="1" applyAlignment="1" applyProtection="1">
      <alignment horizontal="center" vertical="center"/>
    </xf>
    <xf numFmtId="0" fontId="11" fillId="0" borderId="45" xfId="1" applyFont="1" applyBorder="1" applyAlignment="1" applyProtection="1">
      <alignment horizontal="center" vertical="center"/>
    </xf>
    <xf numFmtId="0" fontId="11" fillId="0" borderId="55" xfId="1" applyFont="1" applyBorder="1" applyAlignment="1" applyProtection="1">
      <alignment horizontal="center" vertical="center"/>
    </xf>
    <xf numFmtId="20" fontId="4" fillId="0" borderId="16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19" fillId="0" borderId="36" xfId="1" applyFont="1" applyBorder="1" applyAlignment="1" applyProtection="1">
      <alignment horizontal="center" vertical="center"/>
    </xf>
    <xf numFmtId="0" fontId="19" fillId="0" borderId="45" xfId="1" applyFont="1" applyBorder="1" applyAlignment="1" applyProtection="1">
      <alignment horizontal="center" vertical="center"/>
    </xf>
    <xf numFmtId="0" fontId="19" fillId="0" borderId="56" xfId="1" applyFont="1" applyBorder="1" applyAlignment="1" applyProtection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5" fillId="0" borderId="40" xfId="1" applyFont="1" applyBorder="1" applyAlignment="1" applyProtection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15" fillId="0" borderId="14" xfId="1" applyFont="1" applyBorder="1" applyAlignment="1" applyProtection="1">
      <alignment horizontal="center" vertical="center"/>
    </xf>
    <xf numFmtId="58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20" fontId="4" fillId="0" borderId="3" xfId="0" applyNumberFormat="1" applyFont="1" applyBorder="1" applyAlignment="1">
      <alignment horizontal="right" vertical="center"/>
    </xf>
    <xf numFmtId="0" fontId="15" fillId="0" borderId="3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1" fillId="0" borderId="1" xfId="1" applyBorder="1" applyAlignment="1" applyProtection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7" xfId="0" quotePrefix="1" applyFont="1" applyBorder="1" applyAlignment="1">
      <alignment horizontal="center" vertical="center"/>
    </xf>
    <xf numFmtId="0" fontId="4" fillId="0" borderId="55" xfId="0" quotePrefix="1" applyFont="1" applyBorder="1" applyAlignment="1">
      <alignment horizontal="center" vertical="center"/>
    </xf>
    <xf numFmtId="20" fontId="4" fillId="0" borderId="36" xfId="0" applyNumberFormat="1" applyFont="1" applyBorder="1" applyAlignment="1">
      <alignment horizontal="right" vertical="center"/>
    </xf>
    <xf numFmtId="20" fontId="4" fillId="0" borderId="45" xfId="0" applyNumberFormat="1" applyFont="1" applyBorder="1" applyAlignment="1">
      <alignment horizontal="right" vertical="center"/>
    </xf>
    <xf numFmtId="20" fontId="4" fillId="0" borderId="55" xfId="0" applyNumberFormat="1" applyFont="1" applyBorder="1" applyAlignment="1">
      <alignment horizontal="right" vertical="center"/>
    </xf>
    <xf numFmtId="0" fontId="4" fillId="0" borderId="36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0" fillId="0" borderId="0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8"/>
  <sheetViews>
    <sheetView tabSelected="1" workbookViewId="0">
      <selection activeCell="CD34" sqref="CD34"/>
    </sheetView>
  </sheetViews>
  <sheetFormatPr defaultRowHeight="13.5" x14ac:dyDescent="0.15"/>
  <cols>
    <col min="1" max="28" width="1.5" customWidth="1"/>
    <col min="29" max="32" width="1.375" customWidth="1"/>
    <col min="33" max="34" width="1.5" customWidth="1"/>
    <col min="35" max="38" width="1.375" customWidth="1"/>
    <col min="39" max="52" width="1.5" customWidth="1"/>
    <col min="53" max="53" width="4.125" customWidth="1"/>
    <col min="54" max="57" width="1.5" customWidth="1"/>
    <col min="58" max="58" width="4.125" customWidth="1"/>
    <col min="59" max="62" width="1.5" customWidth="1"/>
    <col min="63" max="63" width="3.625" customWidth="1"/>
    <col min="64" max="82" width="1.625" customWidth="1"/>
  </cols>
  <sheetData>
    <row r="1" spans="1:66" ht="7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6" ht="18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200">
        <v>44631</v>
      </c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</row>
    <row r="3" spans="1:66" ht="7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6" ht="21" customHeight="1" x14ac:dyDescent="0.15">
      <c r="A4" s="202" t="s">
        <v>63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202"/>
      <c r="AW4" s="202"/>
      <c r="AX4" s="202"/>
      <c r="AY4" s="202"/>
      <c r="AZ4" s="202"/>
      <c r="BA4" s="202"/>
      <c r="BB4" s="202"/>
      <c r="BC4" s="202"/>
      <c r="BD4" s="202"/>
      <c r="BE4" s="202"/>
      <c r="BF4" s="202"/>
      <c r="BG4" s="202"/>
      <c r="BH4" s="202"/>
      <c r="BI4" s="202"/>
      <c r="BJ4" s="202"/>
      <c r="BK4" s="202"/>
    </row>
    <row r="5" spans="1:66" ht="7.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</row>
    <row r="6" spans="1:66" ht="18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201" t="s">
        <v>0</v>
      </c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1"/>
      <c r="BH6" s="201"/>
      <c r="BI6" s="201"/>
      <c r="BJ6" s="201"/>
      <c r="BK6" s="201"/>
    </row>
    <row r="7" spans="1:66" ht="7.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</row>
    <row r="8" spans="1:66" ht="18" customHeight="1" x14ac:dyDescent="0.15">
      <c r="A8" s="161" t="s">
        <v>43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</row>
    <row r="9" spans="1:66" ht="18" customHeight="1" x14ac:dyDescent="0.15">
      <c r="A9" s="161" t="s">
        <v>44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</row>
    <row r="10" spans="1:66" ht="18" customHeight="1" x14ac:dyDescent="0.15">
      <c r="A10" s="161" t="s">
        <v>62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</row>
    <row r="11" spans="1:66" ht="18" customHeight="1" x14ac:dyDescent="0.15">
      <c r="A11" s="33" t="s">
        <v>66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</row>
    <row r="12" spans="1:66" ht="18" customHeight="1" x14ac:dyDescent="0.15">
      <c r="A12" s="1" t="s">
        <v>65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</row>
    <row r="13" spans="1:66" ht="18" customHeight="1" thickBot="1" x14ac:dyDescent="0.2">
      <c r="A13" s="193" t="s">
        <v>45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</row>
    <row r="14" spans="1:66" ht="18" customHeight="1" thickBot="1" x14ac:dyDescent="0.2">
      <c r="A14" s="189"/>
      <c r="B14" s="119"/>
      <c r="C14" s="119" t="s">
        <v>1</v>
      </c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72" t="s">
        <v>2</v>
      </c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4"/>
      <c r="AW14" s="119" t="s">
        <v>3</v>
      </c>
      <c r="AX14" s="119"/>
      <c r="AY14" s="119"/>
      <c r="AZ14" s="119"/>
      <c r="BA14" s="119"/>
      <c r="BB14" s="119" t="s">
        <v>4</v>
      </c>
      <c r="BC14" s="119"/>
      <c r="BD14" s="119"/>
      <c r="BE14" s="119"/>
      <c r="BF14" s="119"/>
      <c r="BG14" s="119" t="s">
        <v>5</v>
      </c>
      <c r="BH14" s="119"/>
      <c r="BI14" s="119"/>
      <c r="BJ14" s="119"/>
      <c r="BK14" s="198"/>
    </row>
    <row r="15" spans="1:66" ht="18" customHeight="1" x14ac:dyDescent="0.15">
      <c r="A15" s="142" t="s">
        <v>12</v>
      </c>
      <c r="B15" s="143"/>
      <c r="C15" s="137">
        <v>0.375</v>
      </c>
      <c r="D15" s="138"/>
      <c r="E15" s="138"/>
      <c r="F15" s="138"/>
      <c r="G15" s="138"/>
      <c r="H15" s="138"/>
      <c r="I15" s="116" t="s">
        <v>11</v>
      </c>
      <c r="J15" s="116"/>
      <c r="K15" s="204">
        <v>0.40625</v>
      </c>
      <c r="L15" s="138"/>
      <c r="M15" s="138"/>
      <c r="N15" s="138"/>
      <c r="O15" s="138"/>
      <c r="P15" s="138"/>
      <c r="Q15" s="203" t="s">
        <v>58</v>
      </c>
      <c r="R15" s="179"/>
      <c r="S15" s="179" t="s">
        <v>75</v>
      </c>
      <c r="T15" s="179"/>
      <c r="U15" s="179"/>
      <c r="V15" s="179"/>
      <c r="W15" s="179"/>
      <c r="X15" s="179"/>
      <c r="Y15" s="179"/>
      <c r="Z15" s="179"/>
      <c r="AA15" s="179"/>
      <c r="AB15" s="179"/>
      <c r="AC15" s="3"/>
      <c r="AD15" s="21"/>
      <c r="AE15" s="117"/>
      <c r="AF15" s="118"/>
      <c r="AG15" s="116" t="s">
        <v>95</v>
      </c>
      <c r="AH15" s="116"/>
      <c r="AI15" s="117"/>
      <c r="AJ15" s="118"/>
      <c r="AK15" s="21"/>
      <c r="AL15" s="3"/>
      <c r="AM15" s="86" t="s">
        <v>73</v>
      </c>
      <c r="AN15" s="86"/>
      <c r="AO15" s="86"/>
      <c r="AP15" s="86"/>
      <c r="AQ15" s="86"/>
      <c r="AR15" s="86"/>
      <c r="AS15" s="86"/>
      <c r="AT15" s="86"/>
      <c r="AU15" s="86"/>
      <c r="AV15" s="187"/>
      <c r="AW15" s="190" t="str">
        <f>S16</f>
        <v>ＦＣ大島</v>
      </c>
      <c r="AX15" s="191"/>
      <c r="AY15" s="191"/>
      <c r="AZ15" s="191"/>
      <c r="BA15" s="191"/>
      <c r="BB15" s="190" t="str">
        <f>AM16</f>
        <v>城東ﾌｪﾆｯｸｽ</v>
      </c>
      <c r="BC15" s="191"/>
      <c r="BD15" s="191"/>
      <c r="BE15" s="191"/>
      <c r="BF15" s="191"/>
      <c r="BG15" s="190" t="str">
        <f>S15</f>
        <v>ＦＣ城東</v>
      </c>
      <c r="BH15" s="191"/>
      <c r="BI15" s="191"/>
      <c r="BJ15" s="191"/>
      <c r="BK15" s="192"/>
    </row>
    <row r="16" spans="1:66" ht="18" customHeight="1" x14ac:dyDescent="0.15">
      <c r="A16" s="141" t="s">
        <v>6</v>
      </c>
      <c r="B16" s="110"/>
      <c r="C16" s="94">
        <v>0.41319444444444442</v>
      </c>
      <c r="D16" s="87"/>
      <c r="E16" s="87"/>
      <c r="F16" s="87"/>
      <c r="G16" s="87"/>
      <c r="H16" s="87"/>
      <c r="I16" s="86" t="s">
        <v>11</v>
      </c>
      <c r="J16" s="86"/>
      <c r="K16" s="95">
        <v>0.44444444444444442</v>
      </c>
      <c r="L16" s="87"/>
      <c r="M16" s="87"/>
      <c r="N16" s="87"/>
      <c r="O16" s="87"/>
      <c r="P16" s="87"/>
      <c r="Q16" s="110" t="s">
        <v>59</v>
      </c>
      <c r="R16" s="86"/>
      <c r="S16" s="86" t="s">
        <v>76</v>
      </c>
      <c r="T16" s="86"/>
      <c r="U16" s="86"/>
      <c r="V16" s="86"/>
      <c r="W16" s="86"/>
      <c r="X16" s="86"/>
      <c r="Y16" s="86"/>
      <c r="Z16" s="86"/>
      <c r="AA16" s="86"/>
      <c r="AB16" s="86"/>
      <c r="AC16" s="10"/>
      <c r="AD16" s="13"/>
      <c r="AE16" s="111"/>
      <c r="AF16" s="112"/>
      <c r="AG16" s="86" t="s">
        <v>95</v>
      </c>
      <c r="AH16" s="86"/>
      <c r="AI16" s="111"/>
      <c r="AJ16" s="112"/>
      <c r="AK16" s="13"/>
      <c r="AL16" s="10"/>
      <c r="AM16" s="86" t="s">
        <v>70</v>
      </c>
      <c r="AN16" s="86"/>
      <c r="AO16" s="86"/>
      <c r="AP16" s="86"/>
      <c r="AQ16" s="86"/>
      <c r="AR16" s="86"/>
      <c r="AS16" s="86"/>
      <c r="AT16" s="86"/>
      <c r="AU16" s="86"/>
      <c r="AV16" s="187"/>
      <c r="AW16" s="146" t="str">
        <f>S15</f>
        <v>ＦＣ城東</v>
      </c>
      <c r="AX16" s="139"/>
      <c r="AY16" s="139"/>
      <c r="AZ16" s="139"/>
      <c r="BA16" s="139"/>
      <c r="BB16" s="146" t="str">
        <f>AM15</f>
        <v>ｽﾀｰｷｯｶｰｽﾞ</v>
      </c>
      <c r="BC16" s="139"/>
      <c r="BD16" s="139"/>
      <c r="BE16" s="139"/>
      <c r="BF16" s="139"/>
      <c r="BG16" s="139" t="s">
        <v>31</v>
      </c>
      <c r="BH16" s="139"/>
      <c r="BI16" s="139"/>
      <c r="BJ16" s="139"/>
      <c r="BK16" s="140"/>
    </row>
    <row r="17" spans="1:72" ht="18" customHeight="1" x14ac:dyDescent="0.15">
      <c r="A17" s="141" t="s">
        <v>7</v>
      </c>
      <c r="B17" s="110"/>
      <c r="C17" s="94">
        <v>0.4513888888888889</v>
      </c>
      <c r="D17" s="87"/>
      <c r="E17" s="87"/>
      <c r="F17" s="87"/>
      <c r="G17" s="87"/>
      <c r="H17" s="87"/>
      <c r="I17" s="86" t="s">
        <v>11</v>
      </c>
      <c r="J17" s="86"/>
      <c r="K17" s="95">
        <v>0.4826388888888889</v>
      </c>
      <c r="L17" s="87"/>
      <c r="M17" s="87"/>
      <c r="N17" s="87"/>
      <c r="O17" s="87"/>
      <c r="P17" s="87"/>
      <c r="Q17" s="110" t="s">
        <v>60</v>
      </c>
      <c r="R17" s="86"/>
      <c r="S17" s="86" t="s">
        <v>69</v>
      </c>
      <c r="T17" s="86"/>
      <c r="U17" s="86"/>
      <c r="V17" s="86"/>
      <c r="W17" s="86"/>
      <c r="X17" s="86"/>
      <c r="Y17" s="86"/>
      <c r="Z17" s="86"/>
      <c r="AA17" s="86"/>
      <c r="AB17" s="86"/>
      <c r="AC17" s="18"/>
      <c r="AD17" s="19"/>
      <c r="AE17" s="194"/>
      <c r="AF17" s="195"/>
      <c r="AG17" s="144" t="s">
        <v>95</v>
      </c>
      <c r="AH17" s="144"/>
      <c r="AI17" s="194"/>
      <c r="AJ17" s="195"/>
      <c r="AK17" s="19"/>
      <c r="AL17" s="18"/>
      <c r="AM17" s="116" t="s">
        <v>74</v>
      </c>
      <c r="AN17" s="116"/>
      <c r="AO17" s="116"/>
      <c r="AP17" s="116"/>
      <c r="AQ17" s="116"/>
      <c r="AR17" s="116"/>
      <c r="AS17" s="116"/>
      <c r="AT17" s="116"/>
      <c r="AU17" s="116"/>
      <c r="AV17" s="184"/>
      <c r="AW17" s="146" t="str">
        <f>S18</f>
        <v>城東ﾌｪﾆｯｸｽ</v>
      </c>
      <c r="AX17" s="139"/>
      <c r="AY17" s="139"/>
      <c r="AZ17" s="139"/>
      <c r="BA17" s="139"/>
      <c r="BB17" s="146" t="str">
        <f>AM18</f>
        <v>深川ＳＣ</v>
      </c>
      <c r="BC17" s="139"/>
      <c r="BD17" s="139"/>
      <c r="BE17" s="139"/>
      <c r="BF17" s="139"/>
      <c r="BG17" s="139" t="s">
        <v>32</v>
      </c>
      <c r="BH17" s="139"/>
      <c r="BI17" s="139"/>
      <c r="BJ17" s="139"/>
      <c r="BK17" s="140"/>
    </row>
    <row r="18" spans="1:72" ht="18" customHeight="1" x14ac:dyDescent="0.15">
      <c r="A18" s="141" t="s">
        <v>8</v>
      </c>
      <c r="B18" s="110"/>
      <c r="C18" s="94">
        <v>0.48958333333333331</v>
      </c>
      <c r="D18" s="87"/>
      <c r="E18" s="87"/>
      <c r="F18" s="87"/>
      <c r="G18" s="87"/>
      <c r="H18" s="87"/>
      <c r="I18" s="86" t="s">
        <v>11</v>
      </c>
      <c r="J18" s="86"/>
      <c r="K18" s="95">
        <v>0.52083333333333337</v>
      </c>
      <c r="L18" s="87"/>
      <c r="M18" s="87"/>
      <c r="N18" s="87"/>
      <c r="O18" s="87"/>
      <c r="P18" s="87"/>
      <c r="Q18" s="110" t="s">
        <v>59</v>
      </c>
      <c r="R18" s="86"/>
      <c r="S18" s="86" t="s">
        <v>70</v>
      </c>
      <c r="T18" s="86"/>
      <c r="U18" s="86"/>
      <c r="V18" s="86"/>
      <c r="W18" s="86"/>
      <c r="X18" s="86"/>
      <c r="Y18" s="86"/>
      <c r="Z18" s="86"/>
      <c r="AA18" s="86"/>
      <c r="AB18" s="86"/>
      <c r="AC18" s="2"/>
      <c r="AD18" s="13"/>
      <c r="AE18" s="111"/>
      <c r="AF18" s="112"/>
      <c r="AG18" s="86" t="s">
        <v>95</v>
      </c>
      <c r="AH18" s="86"/>
      <c r="AI18" s="111"/>
      <c r="AJ18" s="112"/>
      <c r="AK18" s="13"/>
      <c r="AL18" s="2"/>
      <c r="AM18" s="86" t="s">
        <v>72</v>
      </c>
      <c r="AN18" s="86"/>
      <c r="AO18" s="86"/>
      <c r="AP18" s="86"/>
      <c r="AQ18" s="86"/>
      <c r="AR18" s="86"/>
      <c r="AS18" s="86"/>
      <c r="AT18" s="86"/>
      <c r="AU18" s="86"/>
      <c r="AV18" s="187"/>
      <c r="AW18" s="199" t="str">
        <f>S17</f>
        <v>ＹＭＣＡ</v>
      </c>
      <c r="AX18" s="139"/>
      <c r="AY18" s="139"/>
      <c r="AZ18" s="139"/>
      <c r="BA18" s="139"/>
      <c r="BB18" s="199" t="str">
        <f>AM17</f>
        <v>ｽｶｲFC二砂</v>
      </c>
      <c r="BC18" s="139"/>
      <c r="BD18" s="139"/>
      <c r="BE18" s="139"/>
      <c r="BF18" s="139"/>
      <c r="BG18" s="139" t="s">
        <v>33</v>
      </c>
      <c r="BH18" s="139"/>
      <c r="BI18" s="139"/>
      <c r="BJ18" s="139"/>
      <c r="BK18" s="140"/>
    </row>
    <row r="19" spans="1:72" ht="18" customHeight="1" x14ac:dyDescent="0.15">
      <c r="A19" s="141" t="s">
        <v>9</v>
      </c>
      <c r="B19" s="110"/>
      <c r="C19" s="94">
        <v>0.52777777777777779</v>
      </c>
      <c r="D19" s="87"/>
      <c r="E19" s="87"/>
      <c r="F19" s="87"/>
      <c r="G19" s="87"/>
      <c r="H19" s="87"/>
      <c r="I19" s="86" t="s">
        <v>11</v>
      </c>
      <c r="J19" s="86"/>
      <c r="K19" s="95">
        <v>0.55902777777777779</v>
      </c>
      <c r="L19" s="87"/>
      <c r="M19" s="87"/>
      <c r="N19" s="87"/>
      <c r="O19" s="87"/>
      <c r="P19" s="87"/>
      <c r="Q19" s="110" t="s">
        <v>58</v>
      </c>
      <c r="R19" s="86"/>
      <c r="S19" s="86" t="s">
        <v>71</v>
      </c>
      <c r="T19" s="86"/>
      <c r="U19" s="86"/>
      <c r="V19" s="86"/>
      <c r="W19" s="86"/>
      <c r="X19" s="86"/>
      <c r="Y19" s="86"/>
      <c r="Z19" s="86"/>
      <c r="AA19" s="86"/>
      <c r="AB19" s="86"/>
      <c r="AC19" s="3"/>
      <c r="AD19" s="20"/>
      <c r="AE19" s="114"/>
      <c r="AF19" s="115"/>
      <c r="AG19" s="116" t="s">
        <v>95</v>
      </c>
      <c r="AH19" s="116"/>
      <c r="AI19" s="114"/>
      <c r="AJ19" s="115"/>
      <c r="AK19" s="20"/>
      <c r="AL19" s="3"/>
      <c r="AM19" s="116" t="s">
        <v>75</v>
      </c>
      <c r="AN19" s="116"/>
      <c r="AO19" s="116"/>
      <c r="AP19" s="116"/>
      <c r="AQ19" s="116"/>
      <c r="AR19" s="116"/>
      <c r="AS19" s="116"/>
      <c r="AT19" s="116"/>
      <c r="AU19" s="116"/>
      <c r="AV19" s="184"/>
      <c r="AW19" s="160" t="str">
        <f>S20</f>
        <v>深川ＳＣ</v>
      </c>
      <c r="AX19" s="185"/>
      <c r="AY19" s="185"/>
      <c r="AZ19" s="185"/>
      <c r="BA19" s="186"/>
      <c r="BB19" s="160" t="str">
        <f>AM20</f>
        <v>ＦＣ大島</v>
      </c>
      <c r="BC19" s="185"/>
      <c r="BD19" s="185"/>
      <c r="BE19" s="185"/>
      <c r="BF19" s="186"/>
      <c r="BG19" s="139" t="s">
        <v>34</v>
      </c>
      <c r="BH19" s="139"/>
      <c r="BI19" s="139"/>
      <c r="BJ19" s="139"/>
      <c r="BK19" s="140"/>
    </row>
    <row r="20" spans="1:72" ht="18" customHeight="1" x14ac:dyDescent="0.15">
      <c r="A20" s="80">
        <v>6</v>
      </c>
      <c r="B20" s="81"/>
      <c r="C20" s="94">
        <v>0.56597222222222221</v>
      </c>
      <c r="D20" s="87"/>
      <c r="E20" s="87"/>
      <c r="F20" s="87"/>
      <c r="G20" s="87"/>
      <c r="H20" s="87"/>
      <c r="I20" s="86" t="s">
        <v>11</v>
      </c>
      <c r="J20" s="86"/>
      <c r="K20" s="95">
        <v>0.59722222222222221</v>
      </c>
      <c r="L20" s="87"/>
      <c r="M20" s="87"/>
      <c r="N20" s="87"/>
      <c r="O20" s="87"/>
      <c r="P20" s="87"/>
      <c r="Q20" s="110" t="s">
        <v>59</v>
      </c>
      <c r="R20" s="86"/>
      <c r="S20" s="86" t="s">
        <v>72</v>
      </c>
      <c r="T20" s="86"/>
      <c r="U20" s="86"/>
      <c r="V20" s="86"/>
      <c r="W20" s="86"/>
      <c r="X20" s="86"/>
      <c r="Y20" s="86"/>
      <c r="Z20" s="86"/>
      <c r="AA20" s="86"/>
      <c r="AB20" s="86"/>
      <c r="AC20" s="3"/>
      <c r="AD20" s="20"/>
      <c r="AE20" s="114"/>
      <c r="AF20" s="115"/>
      <c r="AG20" s="116" t="s">
        <v>95</v>
      </c>
      <c r="AH20" s="116"/>
      <c r="AI20" s="114"/>
      <c r="AJ20" s="115"/>
      <c r="AK20" s="20"/>
      <c r="AL20" s="3"/>
      <c r="AM20" s="116" t="s">
        <v>76</v>
      </c>
      <c r="AN20" s="116"/>
      <c r="AO20" s="116"/>
      <c r="AP20" s="116"/>
      <c r="AQ20" s="116"/>
      <c r="AR20" s="116"/>
      <c r="AS20" s="116"/>
      <c r="AT20" s="116"/>
      <c r="AU20" s="116"/>
      <c r="AV20" s="184"/>
      <c r="AW20" s="146" t="str">
        <f>S19</f>
        <v>Ｊｽﾀｰｽﾞ</v>
      </c>
      <c r="AX20" s="139"/>
      <c r="AY20" s="139"/>
      <c r="AZ20" s="139"/>
      <c r="BA20" s="139"/>
      <c r="BB20" s="146" t="str">
        <f>AM19</f>
        <v>ＦＣ城東</v>
      </c>
      <c r="BC20" s="139"/>
      <c r="BD20" s="139"/>
      <c r="BE20" s="139"/>
      <c r="BF20" s="139"/>
      <c r="BG20" s="110" t="s">
        <v>34</v>
      </c>
      <c r="BH20" s="86"/>
      <c r="BI20" s="86"/>
      <c r="BJ20" s="86"/>
      <c r="BK20" s="197"/>
    </row>
    <row r="21" spans="1:72" ht="18" customHeight="1" x14ac:dyDescent="0.15">
      <c r="A21" s="80">
        <v>7</v>
      </c>
      <c r="B21" s="81"/>
      <c r="C21" s="94"/>
      <c r="D21" s="87"/>
      <c r="E21" s="87"/>
      <c r="F21" s="87"/>
      <c r="G21" s="87"/>
      <c r="H21" s="87"/>
      <c r="I21" s="86" t="s">
        <v>11</v>
      </c>
      <c r="J21" s="86"/>
      <c r="K21" s="95"/>
      <c r="L21" s="87"/>
      <c r="M21" s="87"/>
      <c r="N21" s="87"/>
      <c r="O21" s="87"/>
      <c r="P21" s="87"/>
      <c r="Q21" s="110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3"/>
      <c r="AD21" s="20"/>
      <c r="AE21" s="114"/>
      <c r="AF21" s="115"/>
      <c r="AG21" s="116"/>
      <c r="AH21" s="116"/>
      <c r="AI21" s="114"/>
      <c r="AJ21" s="115"/>
      <c r="AK21" s="20"/>
      <c r="AL21" s="3"/>
      <c r="AM21" s="116"/>
      <c r="AN21" s="116"/>
      <c r="AO21" s="116"/>
      <c r="AP21" s="116"/>
      <c r="AQ21" s="116"/>
      <c r="AR21" s="116"/>
      <c r="AS21" s="116"/>
      <c r="AT21" s="116"/>
      <c r="AU21" s="116"/>
      <c r="AV21" s="184"/>
      <c r="AW21" s="146"/>
      <c r="AX21" s="139"/>
      <c r="AY21" s="139"/>
      <c r="AZ21" s="139"/>
      <c r="BA21" s="139"/>
      <c r="BB21" s="146"/>
      <c r="BC21" s="139"/>
      <c r="BD21" s="139"/>
      <c r="BE21" s="139"/>
      <c r="BF21" s="139"/>
      <c r="BG21" s="110"/>
      <c r="BH21" s="86"/>
      <c r="BI21" s="86"/>
      <c r="BJ21" s="86"/>
      <c r="BK21" s="197"/>
    </row>
    <row r="22" spans="1:72" ht="18" customHeight="1" thickBot="1" x14ac:dyDescent="0.2">
      <c r="A22" s="82">
        <v>8</v>
      </c>
      <c r="B22" s="83"/>
      <c r="C22" s="97"/>
      <c r="D22" s="92"/>
      <c r="E22" s="92"/>
      <c r="F22" s="92"/>
      <c r="G22" s="92"/>
      <c r="H22" s="92"/>
      <c r="I22" s="91" t="s">
        <v>11</v>
      </c>
      <c r="J22" s="91"/>
      <c r="K22" s="98"/>
      <c r="L22" s="92"/>
      <c r="M22" s="92"/>
      <c r="N22" s="92"/>
      <c r="O22" s="92"/>
      <c r="P22" s="92"/>
      <c r="Q22" s="12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26"/>
      <c r="AD22" s="27"/>
      <c r="AE22" s="120"/>
      <c r="AF22" s="120"/>
      <c r="AG22" s="113"/>
      <c r="AH22" s="113"/>
      <c r="AI22" s="120"/>
      <c r="AJ22" s="120"/>
      <c r="AK22" s="27"/>
      <c r="AL22" s="26"/>
      <c r="AM22" s="91"/>
      <c r="AN22" s="91"/>
      <c r="AO22" s="91"/>
      <c r="AP22" s="91"/>
      <c r="AQ22" s="91"/>
      <c r="AR22" s="91"/>
      <c r="AS22" s="91"/>
      <c r="AT22" s="91"/>
      <c r="AU22" s="91"/>
      <c r="AV22" s="196"/>
      <c r="AW22" s="148"/>
      <c r="AX22" s="149"/>
      <c r="AY22" s="149"/>
      <c r="AZ22" s="149"/>
      <c r="BA22" s="150"/>
      <c r="BB22" s="148"/>
      <c r="BC22" s="149"/>
      <c r="BD22" s="149"/>
      <c r="BE22" s="149"/>
      <c r="BF22" s="150"/>
      <c r="BG22" s="121"/>
      <c r="BH22" s="91"/>
      <c r="BI22" s="91"/>
      <c r="BJ22" s="91"/>
      <c r="BK22" s="147"/>
    </row>
    <row r="23" spans="1:72" ht="18" customHeight="1" x14ac:dyDescent="0.15">
      <c r="A23" s="6"/>
      <c r="B23" s="6"/>
      <c r="C23" s="8"/>
      <c r="D23" s="9"/>
      <c r="E23" s="9"/>
      <c r="F23" s="9"/>
      <c r="G23" s="9"/>
      <c r="H23" s="9"/>
      <c r="I23" s="7"/>
      <c r="J23" s="7"/>
      <c r="K23" s="8"/>
      <c r="L23" s="9"/>
      <c r="M23" s="9"/>
      <c r="N23" s="9"/>
      <c r="O23" s="9"/>
      <c r="P23" s="9"/>
      <c r="Q23" s="7"/>
      <c r="R23" s="7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4"/>
      <c r="AD23" s="14"/>
      <c r="AE23" s="55"/>
      <c r="AF23" s="55"/>
      <c r="AG23" s="7"/>
      <c r="AH23" s="7"/>
      <c r="AI23" s="55"/>
      <c r="AJ23" s="55"/>
      <c r="AK23" s="14"/>
      <c r="AL23" s="4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66"/>
      <c r="AX23" s="66"/>
      <c r="AY23" s="66"/>
      <c r="AZ23" s="66"/>
      <c r="BA23" s="66"/>
      <c r="BB23" s="52"/>
      <c r="BC23" s="52"/>
      <c r="BD23" s="52"/>
      <c r="BE23" s="52"/>
      <c r="BF23" s="52"/>
      <c r="BG23" s="7"/>
      <c r="BH23" s="7"/>
      <c r="BI23" s="7"/>
      <c r="BJ23" s="7"/>
      <c r="BK23" s="7"/>
    </row>
    <row r="24" spans="1:72" ht="4.5" customHeight="1" x14ac:dyDescent="0.15">
      <c r="A24" s="6"/>
      <c r="B24" s="7"/>
      <c r="C24" s="8"/>
      <c r="D24" s="9"/>
      <c r="E24" s="9"/>
      <c r="F24" s="9"/>
      <c r="G24" s="9"/>
      <c r="H24" s="9"/>
      <c r="I24" s="7"/>
      <c r="J24" s="7"/>
      <c r="K24" s="8"/>
      <c r="L24" s="9"/>
      <c r="M24" s="9"/>
      <c r="N24" s="9"/>
      <c r="O24" s="9"/>
      <c r="P24" s="9"/>
      <c r="Q24" s="7"/>
      <c r="R24" s="7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4"/>
      <c r="AD24" s="14"/>
      <c r="AE24" s="55"/>
      <c r="AF24" s="56"/>
      <c r="AG24" s="7"/>
      <c r="AH24" s="7"/>
      <c r="AI24" s="55"/>
      <c r="AJ24" s="56"/>
      <c r="AK24" s="14"/>
      <c r="AL24" s="54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52"/>
      <c r="AX24" s="7"/>
      <c r="AY24" s="7"/>
      <c r="AZ24" s="7"/>
      <c r="BA24" s="7"/>
      <c r="BB24" s="52"/>
      <c r="BC24" s="7"/>
      <c r="BD24" s="7"/>
      <c r="BE24" s="7"/>
      <c r="BF24" s="7"/>
      <c r="BG24" s="7"/>
      <c r="BH24" s="7"/>
      <c r="BI24" s="7"/>
      <c r="BJ24" s="7"/>
      <c r="BK24" s="7"/>
    </row>
    <row r="25" spans="1:72" ht="18.75" customHeight="1" thickBot="1" x14ac:dyDescent="0.2">
      <c r="A25" s="193" t="s">
        <v>46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72" ht="18" customHeight="1" thickBot="1" x14ac:dyDescent="0.2">
      <c r="A26" s="189"/>
      <c r="B26" s="119"/>
      <c r="C26" s="119" t="s">
        <v>1</v>
      </c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72" t="s">
        <v>2</v>
      </c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4"/>
      <c r="AW26" s="119" t="s">
        <v>3</v>
      </c>
      <c r="AX26" s="119"/>
      <c r="AY26" s="119"/>
      <c r="AZ26" s="119"/>
      <c r="BA26" s="119"/>
      <c r="BB26" s="119" t="s">
        <v>4</v>
      </c>
      <c r="BC26" s="119"/>
      <c r="BD26" s="119"/>
      <c r="BE26" s="119"/>
      <c r="BF26" s="119"/>
      <c r="BG26" s="119" t="s">
        <v>5</v>
      </c>
      <c r="BH26" s="119"/>
      <c r="BI26" s="119"/>
      <c r="BJ26" s="119"/>
      <c r="BK26" s="198"/>
    </row>
    <row r="27" spans="1:72" ht="18" customHeight="1" x14ac:dyDescent="0.15">
      <c r="A27" s="142" t="s">
        <v>12</v>
      </c>
      <c r="B27" s="143"/>
      <c r="C27" s="137">
        <v>0.375</v>
      </c>
      <c r="D27" s="138"/>
      <c r="E27" s="138"/>
      <c r="F27" s="138"/>
      <c r="G27" s="138"/>
      <c r="H27" s="138"/>
      <c r="I27" s="116" t="s">
        <v>11</v>
      </c>
      <c r="J27" s="116"/>
      <c r="K27" s="204">
        <v>0.40625</v>
      </c>
      <c r="L27" s="138"/>
      <c r="M27" s="138"/>
      <c r="N27" s="138"/>
      <c r="O27" s="138"/>
      <c r="P27" s="138"/>
      <c r="Q27" s="203" t="s">
        <v>60</v>
      </c>
      <c r="R27" s="179"/>
      <c r="S27" s="86" t="s">
        <v>77</v>
      </c>
      <c r="T27" s="86"/>
      <c r="U27" s="86"/>
      <c r="V27" s="86"/>
      <c r="W27" s="86"/>
      <c r="X27" s="86"/>
      <c r="Y27" s="86"/>
      <c r="Z27" s="86"/>
      <c r="AA27" s="86"/>
      <c r="AB27" s="86"/>
      <c r="AC27" s="3"/>
      <c r="AD27" s="21"/>
      <c r="AE27" s="117"/>
      <c r="AF27" s="118"/>
      <c r="AG27" s="116" t="s">
        <v>95</v>
      </c>
      <c r="AH27" s="116"/>
      <c r="AI27" s="117"/>
      <c r="AJ27" s="118"/>
      <c r="AK27" s="31"/>
      <c r="AL27" s="3"/>
      <c r="AM27" s="116" t="s">
        <v>69</v>
      </c>
      <c r="AN27" s="116"/>
      <c r="AO27" s="116"/>
      <c r="AP27" s="116"/>
      <c r="AQ27" s="116"/>
      <c r="AR27" s="116"/>
      <c r="AS27" s="116"/>
      <c r="AT27" s="116"/>
      <c r="AU27" s="116"/>
      <c r="AV27" s="184"/>
      <c r="AW27" s="190" t="s">
        <v>81</v>
      </c>
      <c r="AX27" s="191"/>
      <c r="AY27" s="191"/>
      <c r="AZ27" s="191"/>
      <c r="BA27" s="191"/>
      <c r="BB27" s="190" t="s">
        <v>85</v>
      </c>
      <c r="BC27" s="191"/>
      <c r="BD27" s="191"/>
      <c r="BE27" s="191"/>
      <c r="BF27" s="191"/>
      <c r="BG27" s="190" t="str">
        <f>S27</f>
        <v>ＦＣ北砂</v>
      </c>
      <c r="BH27" s="191"/>
      <c r="BI27" s="191"/>
      <c r="BJ27" s="191"/>
      <c r="BK27" s="192"/>
    </row>
    <row r="28" spans="1:72" ht="18" customHeight="1" x14ac:dyDescent="0.15">
      <c r="A28" s="141" t="s">
        <v>6</v>
      </c>
      <c r="B28" s="110"/>
      <c r="C28" s="94">
        <v>0.41319444444444442</v>
      </c>
      <c r="D28" s="87"/>
      <c r="E28" s="87"/>
      <c r="F28" s="87"/>
      <c r="G28" s="87"/>
      <c r="H28" s="87"/>
      <c r="I28" s="86" t="s">
        <v>11</v>
      </c>
      <c r="J28" s="86"/>
      <c r="K28" s="95">
        <v>0.44444444444444442</v>
      </c>
      <c r="L28" s="87"/>
      <c r="M28" s="87"/>
      <c r="N28" s="87"/>
      <c r="O28" s="87"/>
      <c r="P28" s="87"/>
      <c r="Q28" s="110" t="s">
        <v>61</v>
      </c>
      <c r="R28" s="86"/>
      <c r="S28" s="86" t="s">
        <v>78</v>
      </c>
      <c r="T28" s="86"/>
      <c r="U28" s="86"/>
      <c r="V28" s="86"/>
      <c r="W28" s="86"/>
      <c r="X28" s="86"/>
      <c r="Y28" s="86"/>
      <c r="Z28" s="86"/>
      <c r="AA28" s="86"/>
      <c r="AB28" s="86"/>
      <c r="AC28" s="10"/>
      <c r="AD28" s="13"/>
      <c r="AE28" s="111"/>
      <c r="AF28" s="112"/>
      <c r="AG28" s="86" t="s">
        <v>95</v>
      </c>
      <c r="AH28" s="86"/>
      <c r="AI28" s="111"/>
      <c r="AJ28" s="112"/>
      <c r="AK28" s="61"/>
      <c r="AL28" s="10"/>
      <c r="AM28" s="86" t="s">
        <v>79</v>
      </c>
      <c r="AN28" s="86"/>
      <c r="AO28" s="86"/>
      <c r="AP28" s="86"/>
      <c r="AQ28" s="86"/>
      <c r="AR28" s="86"/>
      <c r="AS28" s="86"/>
      <c r="AT28" s="86"/>
      <c r="AU28" s="86"/>
      <c r="AV28" s="187"/>
      <c r="AW28" s="146" t="s">
        <v>82</v>
      </c>
      <c r="AX28" s="139"/>
      <c r="AY28" s="139"/>
      <c r="AZ28" s="139"/>
      <c r="BA28" s="139"/>
      <c r="BB28" s="146" t="s">
        <v>86</v>
      </c>
      <c r="BC28" s="139"/>
      <c r="BD28" s="139"/>
      <c r="BE28" s="139"/>
      <c r="BF28" s="139"/>
      <c r="BG28" s="139" t="s">
        <v>30</v>
      </c>
      <c r="BH28" s="139"/>
      <c r="BI28" s="139"/>
      <c r="BJ28" s="139"/>
      <c r="BK28" s="140"/>
    </row>
    <row r="29" spans="1:72" ht="18" customHeight="1" x14ac:dyDescent="0.15">
      <c r="A29" s="141" t="s">
        <v>7</v>
      </c>
      <c r="B29" s="110"/>
      <c r="C29" s="94">
        <v>0.4513888888888889</v>
      </c>
      <c r="D29" s="87"/>
      <c r="E29" s="87"/>
      <c r="F29" s="87"/>
      <c r="G29" s="87"/>
      <c r="H29" s="87"/>
      <c r="I29" s="86" t="s">
        <v>11</v>
      </c>
      <c r="J29" s="86"/>
      <c r="K29" s="95">
        <v>0.4826388888888889</v>
      </c>
      <c r="L29" s="87"/>
      <c r="M29" s="87"/>
      <c r="N29" s="87"/>
      <c r="O29" s="87"/>
      <c r="P29" s="87"/>
      <c r="Q29" s="110" t="s">
        <v>58</v>
      </c>
      <c r="R29" s="86"/>
      <c r="S29" s="86" t="s">
        <v>73</v>
      </c>
      <c r="T29" s="86"/>
      <c r="U29" s="86"/>
      <c r="V29" s="86"/>
      <c r="W29" s="86"/>
      <c r="X29" s="86"/>
      <c r="Y29" s="86"/>
      <c r="Z29" s="86"/>
      <c r="AA29" s="86"/>
      <c r="AB29" s="86"/>
      <c r="AC29" s="18"/>
      <c r="AD29" s="19"/>
      <c r="AE29" s="194"/>
      <c r="AF29" s="195"/>
      <c r="AG29" s="144" t="s">
        <v>95</v>
      </c>
      <c r="AH29" s="144"/>
      <c r="AI29" s="194"/>
      <c r="AJ29" s="195"/>
      <c r="AK29" s="63"/>
      <c r="AL29" s="18"/>
      <c r="AM29" s="144" t="s">
        <v>71</v>
      </c>
      <c r="AN29" s="144"/>
      <c r="AO29" s="144"/>
      <c r="AP29" s="144"/>
      <c r="AQ29" s="144"/>
      <c r="AR29" s="144"/>
      <c r="AS29" s="144"/>
      <c r="AT29" s="144"/>
      <c r="AU29" s="144"/>
      <c r="AV29" s="145"/>
      <c r="AW29" s="146" t="s">
        <v>87</v>
      </c>
      <c r="AX29" s="139"/>
      <c r="AY29" s="139"/>
      <c r="AZ29" s="139"/>
      <c r="BA29" s="139"/>
      <c r="BB29" s="146" t="str">
        <f>AM30</f>
        <v>五砂ＦＣ</v>
      </c>
      <c r="BC29" s="139"/>
      <c r="BD29" s="139"/>
      <c r="BE29" s="139"/>
      <c r="BF29" s="139"/>
      <c r="BG29" s="139" t="s">
        <v>30</v>
      </c>
      <c r="BH29" s="139"/>
      <c r="BI29" s="139"/>
      <c r="BJ29" s="139"/>
      <c r="BK29" s="140"/>
      <c r="BS29" s="228"/>
      <c r="BT29" s="228"/>
    </row>
    <row r="30" spans="1:72" ht="18" customHeight="1" x14ac:dyDescent="0.15">
      <c r="A30" s="141" t="s">
        <v>8</v>
      </c>
      <c r="B30" s="110"/>
      <c r="C30" s="94">
        <v>0.48958333333333331</v>
      </c>
      <c r="D30" s="87"/>
      <c r="E30" s="87"/>
      <c r="F30" s="87"/>
      <c r="G30" s="87"/>
      <c r="H30" s="87"/>
      <c r="I30" s="86" t="s">
        <v>11</v>
      </c>
      <c r="J30" s="86"/>
      <c r="K30" s="95">
        <v>0.52083333333333337</v>
      </c>
      <c r="L30" s="87"/>
      <c r="M30" s="87"/>
      <c r="N30" s="87"/>
      <c r="O30" s="87"/>
      <c r="P30" s="87"/>
      <c r="Q30" s="110" t="s">
        <v>61</v>
      </c>
      <c r="R30" s="86"/>
      <c r="S30" s="86" t="s">
        <v>79</v>
      </c>
      <c r="T30" s="86"/>
      <c r="U30" s="86"/>
      <c r="V30" s="86"/>
      <c r="W30" s="86"/>
      <c r="X30" s="86"/>
      <c r="Y30" s="86"/>
      <c r="Z30" s="86"/>
      <c r="AA30" s="86"/>
      <c r="AB30" s="86"/>
      <c r="AC30" s="2"/>
      <c r="AD30" s="13"/>
      <c r="AE30" s="111"/>
      <c r="AF30" s="112"/>
      <c r="AG30" s="86" t="s">
        <v>95</v>
      </c>
      <c r="AH30" s="86"/>
      <c r="AI30" s="111"/>
      <c r="AJ30" s="112"/>
      <c r="AK30" s="61"/>
      <c r="AL30" s="2"/>
      <c r="AM30" s="86" t="s">
        <v>78</v>
      </c>
      <c r="AN30" s="86"/>
      <c r="AO30" s="86"/>
      <c r="AP30" s="86"/>
      <c r="AQ30" s="86"/>
      <c r="AR30" s="86"/>
      <c r="AS30" s="86"/>
      <c r="AT30" s="86"/>
      <c r="AU30" s="86"/>
      <c r="AV30" s="187"/>
      <c r="AW30" s="146" t="s">
        <v>83</v>
      </c>
      <c r="AX30" s="139"/>
      <c r="AY30" s="139"/>
      <c r="AZ30" s="139"/>
      <c r="BA30" s="139"/>
      <c r="BB30" s="146" t="s">
        <v>85</v>
      </c>
      <c r="BC30" s="139"/>
      <c r="BD30" s="139"/>
      <c r="BE30" s="139"/>
      <c r="BF30" s="139"/>
      <c r="BG30" s="139" t="s">
        <v>30</v>
      </c>
      <c r="BH30" s="139"/>
      <c r="BI30" s="139"/>
      <c r="BJ30" s="139"/>
      <c r="BK30" s="140"/>
      <c r="BS30" s="228"/>
      <c r="BT30" s="228"/>
    </row>
    <row r="31" spans="1:72" ht="18" customHeight="1" x14ac:dyDescent="0.15">
      <c r="A31" s="141" t="s">
        <v>9</v>
      </c>
      <c r="B31" s="110"/>
      <c r="C31" s="94">
        <v>0.52777777777777779</v>
      </c>
      <c r="D31" s="87"/>
      <c r="E31" s="87"/>
      <c r="F31" s="87"/>
      <c r="G31" s="87"/>
      <c r="H31" s="87"/>
      <c r="I31" s="86" t="s">
        <v>11</v>
      </c>
      <c r="J31" s="86"/>
      <c r="K31" s="95">
        <v>0.55902777777777779</v>
      </c>
      <c r="L31" s="87"/>
      <c r="M31" s="87"/>
      <c r="N31" s="87"/>
      <c r="O31" s="87"/>
      <c r="P31" s="87"/>
      <c r="Q31" s="110" t="s">
        <v>60</v>
      </c>
      <c r="R31" s="86"/>
      <c r="S31" s="86" t="s">
        <v>80</v>
      </c>
      <c r="T31" s="86"/>
      <c r="U31" s="86"/>
      <c r="V31" s="86"/>
      <c r="W31" s="86"/>
      <c r="X31" s="86"/>
      <c r="Y31" s="86"/>
      <c r="Z31" s="86"/>
      <c r="AA31" s="86"/>
      <c r="AB31" s="86"/>
      <c r="AC31" s="2"/>
      <c r="AD31" s="13"/>
      <c r="AE31" s="111"/>
      <c r="AF31" s="112"/>
      <c r="AG31" s="86" t="s">
        <v>95</v>
      </c>
      <c r="AH31" s="86"/>
      <c r="AI31" s="111"/>
      <c r="AJ31" s="112"/>
      <c r="AK31" s="61"/>
      <c r="AL31" s="2"/>
      <c r="AM31" s="86" t="s">
        <v>77</v>
      </c>
      <c r="AN31" s="86"/>
      <c r="AO31" s="86"/>
      <c r="AP31" s="86"/>
      <c r="AQ31" s="86"/>
      <c r="AR31" s="86"/>
      <c r="AS31" s="86"/>
      <c r="AT31" s="86"/>
      <c r="AU31" s="86"/>
      <c r="AV31" s="86"/>
      <c r="AW31" s="160" t="s">
        <v>84</v>
      </c>
      <c r="AX31" s="185"/>
      <c r="AY31" s="185"/>
      <c r="AZ31" s="185"/>
      <c r="BA31" s="186"/>
      <c r="BB31" s="160" t="s">
        <v>87</v>
      </c>
      <c r="BC31" s="185"/>
      <c r="BD31" s="185"/>
      <c r="BE31" s="185"/>
      <c r="BF31" s="186"/>
      <c r="BG31" s="139" t="s">
        <v>13</v>
      </c>
      <c r="BH31" s="139"/>
      <c r="BI31" s="139"/>
      <c r="BJ31" s="139"/>
      <c r="BK31" s="140"/>
    </row>
    <row r="32" spans="1:72" ht="18" customHeight="1" x14ac:dyDescent="0.15">
      <c r="A32" s="141" t="s">
        <v>36</v>
      </c>
      <c r="B32" s="110"/>
      <c r="C32" s="94"/>
      <c r="D32" s="87"/>
      <c r="E32" s="87"/>
      <c r="F32" s="87"/>
      <c r="G32" s="87"/>
      <c r="H32" s="87"/>
      <c r="I32" s="86" t="s">
        <v>11</v>
      </c>
      <c r="J32" s="86"/>
      <c r="K32" s="95"/>
      <c r="L32" s="87"/>
      <c r="M32" s="87"/>
      <c r="N32" s="87"/>
      <c r="O32" s="87"/>
      <c r="P32" s="87"/>
      <c r="Q32" s="110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2"/>
      <c r="AD32" s="13"/>
      <c r="AE32" s="111"/>
      <c r="AF32" s="112"/>
      <c r="AG32" s="86"/>
      <c r="AH32" s="86"/>
      <c r="AI32" s="111"/>
      <c r="AJ32" s="112"/>
      <c r="AK32" s="61"/>
      <c r="AL32" s="2"/>
      <c r="AM32" s="86"/>
      <c r="AN32" s="86"/>
      <c r="AO32" s="86"/>
      <c r="AP32" s="86"/>
      <c r="AQ32" s="86"/>
      <c r="AR32" s="86"/>
      <c r="AS32" s="86"/>
      <c r="AT32" s="86"/>
      <c r="AU32" s="86"/>
      <c r="AV32" s="187"/>
      <c r="AW32" s="146"/>
      <c r="AX32" s="139"/>
      <c r="AY32" s="139"/>
      <c r="AZ32" s="139"/>
      <c r="BA32" s="139"/>
      <c r="BB32" s="146"/>
      <c r="BC32" s="139"/>
      <c r="BD32" s="139"/>
      <c r="BE32" s="139"/>
      <c r="BF32" s="139"/>
      <c r="BG32" s="139"/>
      <c r="BH32" s="139"/>
      <c r="BI32" s="139"/>
      <c r="BJ32" s="139"/>
      <c r="BK32" s="140"/>
    </row>
    <row r="33" spans="1:63" ht="18" customHeight="1" x14ac:dyDescent="0.15">
      <c r="A33" s="141">
        <v>7</v>
      </c>
      <c r="B33" s="110"/>
      <c r="C33" s="94"/>
      <c r="D33" s="87"/>
      <c r="E33" s="87"/>
      <c r="F33" s="87"/>
      <c r="G33" s="87"/>
      <c r="H33" s="87"/>
      <c r="I33" s="86" t="s">
        <v>11</v>
      </c>
      <c r="J33" s="86"/>
      <c r="K33" s="95"/>
      <c r="L33" s="87"/>
      <c r="M33" s="87"/>
      <c r="N33" s="87"/>
      <c r="O33" s="87"/>
      <c r="P33" s="87"/>
      <c r="Q33" s="110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3"/>
      <c r="AD33" s="20"/>
      <c r="AE33" s="114"/>
      <c r="AF33" s="115"/>
      <c r="AG33" s="116"/>
      <c r="AH33" s="116"/>
      <c r="AI33" s="114"/>
      <c r="AJ33" s="115"/>
      <c r="AK33" s="62"/>
      <c r="AL33" s="3"/>
      <c r="AM33" s="116"/>
      <c r="AN33" s="116"/>
      <c r="AO33" s="116"/>
      <c r="AP33" s="116"/>
      <c r="AQ33" s="116"/>
      <c r="AR33" s="116"/>
      <c r="AS33" s="116"/>
      <c r="AT33" s="116"/>
      <c r="AU33" s="116"/>
      <c r="AV33" s="184"/>
      <c r="AW33" s="146"/>
      <c r="AX33" s="139"/>
      <c r="AY33" s="139"/>
      <c r="AZ33" s="139"/>
      <c r="BA33" s="139"/>
      <c r="BB33" s="146"/>
      <c r="BC33" s="139"/>
      <c r="BD33" s="139"/>
      <c r="BE33" s="139"/>
      <c r="BF33" s="139"/>
      <c r="BG33" s="139"/>
      <c r="BH33" s="139"/>
      <c r="BI33" s="139"/>
      <c r="BJ33" s="139"/>
      <c r="BK33" s="140"/>
    </row>
    <row r="34" spans="1:63" ht="18" customHeight="1" thickBot="1" x14ac:dyDescent="0.2">
      <c r="A34" s="82">
        <v>8</v>
      </c>
      <c r="B34" s="83"/>
      <c r="C34" s="97"/>
      <c r="D34" s="92"/>
      <c r="E34" s="92"/>
      <c r="F34" s="92"/>
      <c r="G34" s="92"/>
      <c r="H34" s="92"/>
      <c r="I34" s="91" t="s">
        <v>11</v>
      </c>
      <c r="J34" s="91"/>
      <c r="K34" s="98"/>
      <c r="L34" s="92"/>
      <c r="M34" s="92"/>
      <c r="N34" s="92"/>
      <c r="O34" s="92"/>
      <c r="P34" s="92"/>
      <c r="Q34" s="12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26"/>
      <c r="AD34" s="27"/>
      <c r="AE34" s="151"/>
      <c r="AF34" s="152"/>
      <c r="AG34" s="113"/>
      <c r="AH34" s="113"/>
      <c r="AI34" s="151"/>
      <c r="AJ34" s="152"/>
      <c r="AK34" s="32"/>
      <c r="AL34" s="26"/>
      <c r="AM34" s="113"/>
      <c r="AN34" s="113"/>
      <c r="AO34" s="113"/>
      <c r="AP34" s="113"/>
      <c r="AQ34" s="113"/>
      <c r="AR34" s="113"/>
      <c r="AS34" s="113"/>
      <c r="AT34" s="113"/>
      <c r="AU34" s="113"/>
      <c r="AV34" s="188"/>
      <c r="AW34" s="148"/>
      <c r="AX34" s="149"/>
      <c r="AY34" s="149"/>
      <c r="AZ34" s="149"/>
      <c r="BA34" s="150"/>
      <c r="BB34" s="148"/>
      <c r="BC34" s="149"/>
      <c r="BD34" s="149"/>
      <c r="BE34" s="149"/>
      <c r="BF34" s="150"/>
      <c r="BG34" s="121"/>
      <c r="BH34" s="91"/>
      <c r="BI34" s="91"/>
      <c r="BJ34" s="91"/>
      <c r="BK34" s="147"/>
    </row>
    <row r="35" spans="1:63" ht="18" customHeight="1" x14ac:dyDescent="0.15">
      <c r="A35" s="6"/>
      <c r="B35" s="6"/>
      <c r="C35" s="8"/>
      <c r="D35" s="9"/>
      <c r="E35" s="9"/>
      <c r="F35" s="9"/>
      <c r="G35" s="9"/>
      <c r="H35" s="9"/>
      <c r="I35" s="7"/>
      <c r="J35" s="7"/>
      <c r="K35" s="8"/>
      <c r="L35" s="9"/>
      <c r="M35" s="9"/>
      <c r="N35" s="9"/>
      <c r="O35" s="9"/>
      <c r="P35" s="9"/>
      <c r="Q35" s="7"/>
      <c r="R35" s="7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4"/>
      <c r="AD35" s="14"/>
      <c r="AE35" s="55"/>
      <c r="AF35" s="56"/>
      <c r="AG35" s="7"/>
      <c r="AH35" s="7"/>
      <c r="AI35" s="55" t="e">
        <f>-S20ru</f>
        <v>#NAME?</v>
      </c>
      <c r="AJ35" s="56"/>
      <c r="AK35" s="55"/>
      <c r="AL35" s="4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66"/>
      <c r="AX35" s="66"/>
      <c r="AY35" s="66"/>
      <c r="AZ35" s="66"/>
      <c r="BA35" s="66"/>
      <c r="BB35" s="52"/>
      <c r="BC35" s="52"/>
      <c r="BD35" s="52"/>
      <c r="BE35" s="52"/>
      <c r="BF35" s="52"/>
      <c r="BG35" s="7"/>
      <c r="BH35" s="7"/>
      <c r="BI35" s="7"/>
      <c r="BJ35" s="7"/>
      <c r="BK35" s="7"/>
    </row>
    <row r="36" spans="1:63" ht="6.75" customHeight="1" x14ac:dyDescent="0.15">
      <c r="A36" s="6"/>
      <c r="B36" s="7"/>
      <c r="C36" s="8"/>
      <c r="D36" s="9"/>
      <c r="E36" s="9"/>
      <c r="F36" s="9"/>
      <c r="G36" s="9"/>
      <c r="H36" s="9"/>
      <c r="I36" s="7"/>
      <c r="J36" s="7"/>
      <c r="K36" s="8"/>
      <c r="L36" s="9"/>
      <c r="M36" s="9"/>
      <c r="N36" s="9"/>
      <c r="O36" s="9"/>
      <c r="P36" s="9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4"/>
      <c r="AD36" s="14"/>
      <c r="AE36" s="14"/>
      <c r="AF36" s="4"/>
      <c r="AG36" s="7"/>
      <c r="AH36" s="7"/>
      <c r="AI36" s="4"/>
      <c r="AJ36" s="14"/>
      <c r="AK36" s="14"/>
      <c r="AL36" s="4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16"/>
      <c r="AX36" s="17"/>
      <c r="AY36" s="17"/>
      <c r="AZ36" s="17"/>
      <c r="BA36" s="17"/>
      <c r="BB36" s="16"/>
      <c r="BC36" s="17"/>
      <c r="BD36" s="17"/>
      <c r="BE36" s="17"/>
      <c r="BF36" s="17"/>
      <c r="BG36" s="15"/>
      <c r="BH36" s="15"/>
      <c r="BI36" s="15"/>
      <c r="BJ36" s="15"/>
      <c r="BK36" s="15"/>
    </row>
    <row r="37" spans="1:63" ht="6.75" customHeight="1" thickBo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</row>
    <row r="38" spans="1:63" ht="12.95" customHeight="1" x14ac:dyDescent="0.15">
      <c r="A38" s="205" t="s">
        <v>27</v>
      </c>
      <c r="B38" s="206"/>
      <c r="C38" s="206"/>
      <c r="D38" s="206"/>
      <c r="E38" s="206"/>
      <c r="F38" s="206"/>
      <c r="G38" s="206"/>
      <c r="H38" s="206"/>
      <c r="I38" s="206"/>
      <c r="J38" s="206"/>
      <c r="K38" s="206" t="str">
        <f>A39</f>
        <v>FC城東</v>
      </c>
      <c r="L38" s="206"/>
      <c r="M38" s="206"/>
      <c r="N38" s="206"/>
      <c r="O38" s="206"/>
      <c r="P38" s="206"/>
      <c r="Q38" s="206"/>
      <c r="R38" s="206"/>
      <c r="S38" s="206"/>
      <c r="T38" s="206"/>
      <c r="U38" s="206" t="str">
        <f>A40</f>
        <v>ｽﾀｰｷｯｶｰｽﾞ</v>
      </c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 t="str">
        <f>A41</f>
        <v>Jｽﾀｰｽﾞ</v>
      </c>
      <c r="AH38" s="206"/>
      <c r="AI38" s="206"/>
      <c r="AJ38" s="206"/>
      <c r="AK38" s="206"/>
      <c r="AL38" s="206"/>
      <c r="AM38" s="206"/>
      <c r="AN38" s="206"/>
      <c r="AO38" s="206"/>
      <c r="AP38" s="206"/>
      <c r="AQ38" s="127" t="s">
        <v>19</v>
      </c>
      <c r="AR38" s="127"/>
      <c r="AS38" s="127"/>
      <c r="AT38" s="127" t="s">
        <v>14</v>
      </c>
      <c r="AU38" s="127"/>
      <c r="AV38" s="127"/>
      <c r="AW38" s="127" t="s">
        <v>15</v>
      </c>
      <c r="AX38" s="127"/>
      <c r="AY38" s="127"/>
      <c r="AZ38" s="127"/>
      <c r="BA38" s="22" t="s">
        <v>16</v>
      </c>
      <c r="BB38" s="127" t="s">
        <v>17</v>
      </c>
      <c r="BC38" s="127"/>
      <c r="BD38" s="127"/>
      <c r="BE38" s="127"/>
      <c r="BF38" s="22" t="s">
        <v>18</v>
      </c>
      <c r="BG38" s="214" t="s">
        <v>20</v>
      </c>
      <c r="BH38" s="214"/>
      <c r="BI38" s="214"/>
      <c r="BJ38" s="127" t="s">
        <v>21</v>
      </c>
      <c r="BK38" s="212"/>
    </row>
    <row r="39" spans="1:63" ht="12.95" customHeight="1" x14ac:dyDescent="0.15">
      <c r="A39" s="131" t="s">
        <v>67</v>
      </c>
      <c r="B39" s="132"/>
      <c r="C39" s="132"/>
      <c r="D39" s="132"/>
      <c r="E39" s="132"/>
      <c r="F39" s="132"/>
      <c r="G39" s="132"/>
      <c r="H39" s="132"/>
      <c r="I39" s="132"/>
      <c r="J39" s="132"/>
      <c r="K39" s="133"/>
      <c r="L39" s="134"/>
      <c r="M39" s="134"/>
      <c r="N39" s="134"/>
      <c r="O39" s="134"/>
      <c r="P39" s="134"/>
      <c r="Q39" s="134"/>
      <c r="R39" s="134"/>
      <c r="S39" s="134"/>
      <c r="T39" s="135"/>
      <c r="U39" s="36"/>
      <c r="V39" s="37"/>
      <c r="W39" s="37"/>
      <c r="X39" s="136"/>
      <c r="Y39" s="136"/>
      <c r="Z39" s="136"/>
      <c r="AA39" s="136"/>
      <c r="AB39" s="136"/>
      <c r="AC39" s="136"/>
      <c r="AD39" s="136"/>
      <c r="AE39" s="136"/>
      <c r="AF39" s="38"/>
      <c r="AG39" s="36"/>
      <c r="AH39" s="136"/>
      <c r="AI39" s="136"/>
      <c r="AJ39" s="136"/>
      <c r="AK39" s="136"/>
      <c r="AL39" s="136"/>
      <c r="AM39" s="136"/>
      <c r="AN39" s="136"/>
      <c r="AO39" s="136"/>
      <c r="AP39" s="38"/>
      <c r="AQ39" s="103">
        <f>COUNTIFS(AA39:AL39,"〇")</f>
        <v>0</v>
      </c>
      <c r="AR39" s="103"/>
      <c r="AS39" s="103"/>
      <c r="AT39" s="103">
        <f>COUNTIF(K39:AP39,"×")</f>
        <v>0</v>
      </c>
      <c r="AU39" s="103"/>
      <c r="AV39" s="103"/>
      <c r="AW39" s="103">
        <f>COUNTIF(K39:AP39,"△")</f>
        <v>0</v>
      </c>
      <c r="AX39" s="103"/>
      <c r="AY39" s="103"/>
      <c r="AZ39" s="103"/>
      <c r="BA39" s="23">
        <f>AQ39*3+AW39*1</f>
        <v>0</v>
      </c>
      <c r="BB39" s="104">
        <f>X39+AH39</f>
        <v>0</v>
      </c>
      <c r="BC39" s="104"/>
      <c r="BD39" s="104"/>
      <c r="BE39" s="104"/>
      <c r="BF39" s="23">
        <f>AC39+AM39</f>
        <v>0</v>
      </c>
      <c r="BG39" s="104">
        <f>BB39-BF39</f>
        <v>0</v>
      </c>
      <c r="BH39" s="104"/>
      <c r="BI39" s="104"/>
      <c r="BJ39" s="103"/>
      <c r="BK39" s="213"/>
    </row>
    <row r="40" spans="1:63" ht="12.95" customHeight="1" x14ac:dyDescent="0.15">
      <c r="A40" s="158" t="s">
        <v>73</v>
      </c>
      <c r="B40" s="159"/>
      <c r="C40" s="159"/>
      <c r="D40" s="159"/>
      <c r="E40" s="159"/>
      <c r="F40" s="159"/>
      <c r="G40" s="159"/>
      <c r="H40" s="159"/>
      <c r="I40" s="159"/>
      <c r="J40" s="159"/>
      <c r="K40" s="39"/>
      <c r="L40" s="99"/>
      <c r="M40" s="99"/>
      <c r="N40" s="99"/>
      <c r="O40" s="99"/>
      <c r="P40" s="99"/>
      <c r="Q40" s="99"/>
      <c r="R40" s="99"/>
      <c r="S40" s="99"/>
      <c r="T40" s="41"/>
      <c r="U40" s="100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2"/>
      <c r="AG40" s="39"/>
      <c r="AH40" s="99"/>
      <c r="AI40" s="99"/>
      <c r="AJ40" s="99"/>
      <c r="AK40" s="99"/>
      <c r="AL40" s="99"/>
      <c r="AM40" s="99"/>
      <c r="AN40" s="99"/>
      <c r="AO40" s="99"/>
      <c r="AP40" s="41"/>
      <c r="AQ40" s="103">
        <f>COUNTIF(K40:AP40,"○")</f>
        <v>0</v>
      </c>
      <c r="AR40" s="103"/>
      <c r="AS40" s="103"/>
      <c r="AT40" s="103">
        <f>COUNTIF(K40:AP40,"×")</f>
        <v>0</v>
      </c>
      <c r="AU40" s="103"/>
      <c r="AV40" s="103"/>
      <c r="AW40" s="103">
        <f>COUNTIF(K40:AP40,"△")</f>
        <v>0</v>
      </c>
      <c r="AX40" s="103"/>
      <c r="AY40" s="103"/>
      <c r="AZ40" s="103"/>
      <c r="BA40" s="23">
        <f>AQ40*3+AW40*1</f>
        <v>0</v>
      </c>
      <c r="BB40" s="104">
        <f>L40+AH40</f>
        <v>0</v>
      </c>
      <c r="BC40" s="104"/>
      <c r="BD40" s="104"/>
      <c r="BE40" s="104"/>
      <c r="BF40" s="23">
        <f>Q40+AM40</f>
        <v>0</v>
      </c>
      <c r="BG40" s="104">
        <f>BB40-BF40</f>
        <v>0</v>
      </c>
      <c r="BH40" s="104"/>
      <c r="BI40" s="104"/>
      <c r="BJ40" s="103"/>
      <c r="BK40" s="213"/>
    </row>
    <row r="41" spans="1:63" ht="12.95" customHeight="1" thickBot="1" x14ac:dyDescent="0.2">
      <c r="A41" s="207" t="s">
        <v>88</v>
      </c>
      <c r="B41" s="208"/>
      <c r="C41" s="208"/>
      <c r="D41" s="208"/>
      <c r="E41" s="208"/>
      <c r="F41" s="208"/>
      <c r="G41" s="208"/>
      <c r="H41" s="208"/>
      <c r="I41" s="208"/>
      <c r="J41" s="208"/>
      <c r="K41" s="42"/>
      <c r="L41" s="105"/>
      <c r="M41" s="105"/>
      <c r="N41" s="105"/>
      <c r="O41" s="105"/>
      <c r="P41" s="105"/>
      <c r="Q41" s="105"/>
      <c r="R41" s="105"/>
      <c r="S41" s="105"/>
      <c r="T41" s="44"/>
      <c r="U41" s="42"/>
      <c r="V41" s="43"/>
      <c r="W41" s="43"/>
      <c r="X41" s="105"/>
      <c r="Y41" s="105"/>
      <c r="Z41" s="105"/>
      <c r="AA41" s="105"/>
      <c r="AB41" s="105"/>
      <c r="AC41" s="105"/>
      <c r="AD41" s="105"/>
      <c r="AE41" s="105"/>
      <c r="AF41" s="44"/>
      <c r="AG41" s="106"/>
      <c r="AH41" s="107"/>
      <c r="AI41" s="107"/>
      <c r="AJ41" s="107"/>
      <c r="AK41" s="107"/>
      <c r="AL41" s="107"/>
      <c r="AM41" s="107"/>
      <c r="AN41" s="107"/>
      <c r="AO41" s="107"/>
      <c r="AP41" s="108"/>
      <c r="AQ41" s="122">
        <f>COUNTIFS(O41:AB41,"〇")</f>
        <v>0</v>
      </c>
      <c r="AR41" s="122"/>
      <c r="AS41" s="122"/>
      <c r="AT41" s="122">
        <f>COUNTIF(K41:AP41,"×")</f>
        <v>0</v>
      </c>
      <c r="AU41" s="122"/>
      <c r="AV41" s="122"/>
      <c r="AW41" s="122">
        <f>COUNTIF(K41:AP41,"△")</f>
        <v>0</v>
      </c>
      <c r="AX41" s="122"/>
      <c r="AY41" s="122"/>
      <c r="AZ41" s="122"/>
      <c r="BA41" s="24">
        <f>AQ41*3+AW41*1</f>
        <v>0</v>
      </c>
      <c r="BB41" s="171">
        <f>L41+X41</f>
        <v>0</v>
      </c>
      <c r="BC41" s="171"/>
      <c r="BD41" s="171"/>
      <c r="BE41" s="171"/>
      <c r="BF41" s="24">
        <f>Q41+AC41</f>
        <v>0</v>
      </c>
      <c r="BG41" s="171">
        <f>BB41-BF41</f>
        <v>0</v>
      </c>
      <c r="BH41" s="171"/>
      <c r="BI41" s="171"/>
      <c r="BJ41" s="182"/>
      <c r="BK41" s="183"/>
    </row>
    <row r="42" spans="1:63" ht="12.95" customHeight="1" thickBot="1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 t="e">
        <f>#REF!</f>
        <v>#REF!</v>
      </c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</row>
    <row r="43" spans="1:63" ht="12.95" customHeight="1" x14ac:dyDescent="0.15">
      <c r="A43" s="205" t="s">
        <v>28</v>
      </c>
      <c r="B43" s="206"/>
      <c r="C43" s="206"/>
      <c r="D43" s="206"/>
      <c r="E43" s="206"/>
      <c r="F43" s="206"/>
      <c r="G43" s="206"/>
      <c r="H43" s="206"/>
      <c r="I43" s="206"/>
      <c r="J43" s="209"/>
      <c r="K43" s="210" t="str">
        <f>A44</f>
        <v>FC北砂</v>
      </c>
      <c r="L43" s="210"/>
      <c r="M43" s="210"/>
      <c r="N43" s="210"/>
      <c r="O43" s="210"/>
      <c r="P43" s="210"/>
      <c r="Q43" s="210"/>
      <c r="R43" s="210"/>
      <c r="S43" s="210"/>
      <c r="T43" s="211"/>
      <c r="U43" s="210" t="str">
        <f>A45</f>
        <v>YMCA</v>
      </c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 t="str">
        <f>A46</f>
        <v>ｽｶｲFC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127" t="s">
        <v>19</v>
      </c>
      <c r="AR43" s="127"/>
      <c r="AS43" s="127"/>
      <c r="AT43" s="127" t="s">
        <v>14</v>
      </c>
      <c r="AU43" s="127"/>
      <c r="AV43" s="127"/>
      <c r="AW43" s="127" t="s">
        <v>15</v>
      </c>
      <c r="AX43" s="127"/>
      <c r="AY43" s="127"/>
      <c r="AZ43" s="127"/>
      <c r="BA43" s="22" t="s">
        <v>16</v>
      </c>
      <c r="BB43" s="127" t="s">
        <v>17</v>
      </c>
      <c r="BC43" s="127"/>
      <c r="BD43" s="127"/>
      <c r="BE43" s="127"/>
      <c r="BF43" s="22" t="s">
        <v>18</v>
      </c>
      <c r="BG43" s="214" t="s">
        <v>20</v>
      </c>
      <c r="BH43" s="214"/>
      <c r="BI43" s="214"/>
      <c r="BJ43" s="127" t="s">
        <v>21</v>
      </c>
      <c r="BK43" s="212"/>
    </row>
    <row r="44" spans="1:63" ht="12.95" customHeight="1" x14ac:dyDescent="0.15">
      <c r="A44" s="158" t="s">
        <v>89</v>
      </c>
      <c r="B44" s="159"/>
      <c r="C44" s="159"/>
      <c r="D44" s="159"/>
      <c r="E44" s="159"/>
      <c r="F44" s="159"/>
      <c r="G44" s="159"/>
      <c r="H44" s="159"/>
      <c r="I44" s="159"/>
      <c r="J44" s="159"/>
      <c r="K44" s="100"/>
      <c r="L44" s="101"/>
      <c r="M44" s="101"/>
      <c r="N44" s="101"/>
      <c r="O44" s="101"/>
      <c r="P44" s="101"/>
      <c r="Q44" s="101"/>
      <c r="R44" s="101"/>
      <c r="S44" s="101"/>
      <c r="T44" s="102"/>
      <c r="U44" s="39"/>
      <c r="V44" s="40"/>
      <c r="W44" s="40"/>
      <c r="X44" s="99"/>
      <c r="Y44" s="99"/>
      <c r="Z44" s="99"/>
      <c r="AA44" s="219"/>
      <c r="AB44" s="99"/>
      <c r="AC44" s="99"/>
      <c r="AD44" s="99"/>
      <c r="AE44" s="99"/>
      <c r="AF44" s="41"/>
      <c r="AG44" s="36"/>
      <c r="AH44" s="136"/>
      <c r="AI44" s="136"/>
      <c r="AJ44" s="136"/>
      <c r="AK44" s="136"/>
      <c r="AL44" s="136"/>
      <c r="AM44" s="136"/>
      <c r="AN44" s="136"/>
      <c r="AO44" s="136"/>
      <c r="AP44" s="38"/>
      <c r="AQ44" s="103">
        <f>COUNTIF(K44:AP44,"○")</f>
        <v>0</v>
      </c>
      <c r="AR44" s="103"/>
      <c r="AS44" s="103"/>
      <c r="AT44" s="103">
        <f>COUNTIF(K44:AP44,"×")</f>
        <v>0</v>
      </c>
      <c r="AU44" s="103"/>
      <c r="AV44" s="103"/>
      <c r="AW44" s="103">
        <f>COUNTIF(K44:AP44,"△")</f>
        <v>0</v>
      </c>
      <c r="AX44" s="103"/>
      <c r="AY44" s="103"/>
      <c r="AZ44" s="103"/>
      <c r="BA44" s="23">
        <f>AQ44*3+AW44*1</f>
        <v>0</v>
      </c>
      <c r="BB44" s="104">
        <f>X44+AH44</f>
        <v>0</v>
      </c>
      <c r="BC44" s="104"/>
      <c r="BD44" s="104"/>
      <c r="BE44" s="104"/>
      <c r="BF44" s="23">
        <f>AC44+AM44</f>
        <v>0</v>
      </c>
      <c r="BG44" s="104">
        <f>BB44-BF44</f>
        <v>0</v>
      </c>
      <c r="BH44" s="104"/>
      <c r="BI44" s="104"/>
      <c r="BJ44" s="103"/>
      <c r="BK44" s="213"/>
    </row>
    <row r="45" spans="1:63" ht="12.95" customHeight="1" x14ac:dyDescent="0.15">
      <c r="A45" s="158" t="s">
        <v>86</v>
      </c>
      <c r="B45" s="159"/>
      <c r="C45" s="159"/>
      <c r="D45" s="159"/>
      <c r="E45" s="159"/>
      <c r="F45" s="159"/>
      <c r="G45" s="159"/>
      <c r="H45" s="159"/>
      <c r="I45" s="159"/>
      <c r="J45" s="159"/>
      <c r="K45" s="39"/>
      <c r="L45" s="99"/>
      <c r="M45" s="99"/>
      <c r="N45" s="99"/>
      <c r="O45" s="99"/>
      <c r="P45" s="99"/>
      <c r="Q45" s="99"/>
      <c r="R45" s="99"/>
      <c r="S45" s="99"/>
      <c r="T45" s="41"/>
      <c r="U45" s="100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2"/>
      <c r="AG45" s="39"/>
      <c r="AH45" s="99"/>
      <c r="AI45" s="99"/>
      <c r="AJ45" s="99"/>
      <c r="AK45" s="99"/>
      <c r="AL45" s="99"/>
      <c r="AM45" s="99"/>
      <c r="AN45" s="99"/>
      <c r="AO45" s="99"/>
      <c r="AP45" s="41"/>
      <c r="AQ45" s="103">
        <f>COUNTIF(K45:AP45,"○")</f>
        <v>0</v>
      </c>
      <c r="AR45" s="103"/>
      <c r="AS45" s="103"/>
      <c r="AT45" s="103">
        <f>COUNTIF(K45:AP45,"×")</f>
        <v>0</v>
      </c>
      <c r="AU45" s="103"/>
      <c r="AV45" s="103"/>
      <c r="AW45" s="103">
        <f>COUNTIF(K45:AP45,"△")</f>
        <v>0</v>
      </c>
      <c r="AX45" s="103"/>
      <c r="AY45" s="103"/>
      <c r="AZ45" s="103"/>
      <c r="BA45" s="23">
        <f>AQ45*3+AW45*1</f>
        <v>0</v>
      </c>
      <c r="BB45" s="104">
        <f>L45+AH45</f>
        <v>0</v>
      </c>
      <c r="BC45" s="104"/>
      <c r="BD45" s="104"/>
      <c r="BE45" s="104"/>
      <c r="BF45" s="23">
        <f>Q45+AM45</f>
        <v>0</v>
      </c>
      <c r="BG45" s="104">
        <f>BB45-BF45</f>
        <v>0</v>
      </c>
      <c r="BH45" s="104"/>
      <c r="BI45" s="104"/>
      <c r="BJ45" s="156"/>
      <c r="BK45" s="157"/>
    </row>
    <row r="46" spans="1:63" ht="12.95" customHeight="1" thickBot="1" x14ac:dyDescent="0.2">
      <c r="A46" s="207" t="s">
        <v>90</v>
      </c>
      <c r="B46" s="208"/>
      <c r="C46" s="208"/>
      <c r="D46" s="208"/>
      <c r="E46" s="208"/>
      <c r="F46" s="208"/>
      <c r="G46" s="208"/>
      <c r="H46" s="208"/>
      <c r="I46" s="208"/>
      <c r="J46" s="208"/>
      <c r="K46" s="42"/>
      <c r="L46" s="105"/>
      <c r="M46" s="105"/>
      <c r="N46" s="105"/>
      <c r="O46" s="105"/>
      <c r="P46" s="105"/>
      <c r="Q46" s="105"/>
      <c r="R46" s="105"/>
      <c r="S46" s="105"/>
      <c r="T46" s="44"/>
      <c r="U46" s="42"/>
      <c r="V46" s="43"/>
      <c r="W46" s="43"/>
      <c r="X46" s="105"/>
      <c r="Y46" s="105"/>
      <c r="Z46" s="105"/>
      <c r="AA46" s="105"/>
      <c r="AB46" s="105"/>
      <c r="AC46" s="105"/>
      <c r="AD46" s="105"/>
      <c r="AE46" s="105"/>
      <c r="AF46" s="44"/>
      <c r="AG46" s="106"/>
      <c r="AH46" s="107"/>
      <c r="AI46" s="107"/>
      <c r="AJ46" s="107"/>
      <c r="AK46" s="107"/>
      <c r="AL46" s="107"/>
      <c r="AM46" s="107"/>
      <c r="AN46" s="107"/>
      <c r="AO46" s="107"/>
      <c r="AP46" s="108"/>
      <c r="AQ46" s="122">
        <f>COUNTIFS(O46:AB46,"〇")</f>
        <v>0</v>
      </c>
      <c r="AR46" s="122"/>
      <c r="AS46" s="122"/>
      <c r="AT46" s="122">
        <f>COUNTIF(K46:AP46,"×")</f>
        <v>0</v>
      </c>
      <c r="AU46" s="122"/>
      <c r="AV46" s="122"/>
      <c r="AW46" s="122">
        <f>COUNTIF(K46:AP46,"△")</f>
        <v>0</v>
      </c>
      <c r="AX46" s="122"/>
      <c r="AY46" s="122"/>
      <c r="AZ46" s="122"/>
      <c r="BA46" s="24">
        <f>AQ46*3+AW46*1</f>
        <v>0</v>
      </c>
      <c r="BB46" s="171">
        <f>L46+X46</f>
        <v>0</v>
      </c>
      <c r="BC46" s="171"/>
      <c r="BD46" s="171"/>
      <c r="BE46" s="171"/>
      <c r="BF46" s="24">
        <f>Q46+AC46</f>
        <v>0</v>
      </c>
      <c r="BG46" s="171">
        <f>BB46-BF46</f>
        <v>0</v>
      </c>
      <c r="BH46" s="171"/>
      <c r="BI46" s="171"/>
      <c r="BJ46" s="215"/>
      <c r="BK46" s="216"/>
    </row>
    <row r="47" spans="1:63" ht="12.95" customHeight="1" thickBot="1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</row>
    <row r="48" spans="1:63" ht="12.95" customHeight="1" x14ac:dyDescent="0.15">
      <c r="A48" s="205" t="s">
        <v>42</v>
      </c>
      <c r="B48" s="206"/>
      <c r="C48" s="206"/>
      <c r="D48" s="206"/>
      <c r="E48" s="206"/>
      <c r="F48" s="206"/>
      <c r="G48" s="206"/>
      <c r="H48" s="206"/>
      <c r="I48" s="206"/>
      <c r="J48" s="209"/>
      <c r="K48" s="210" t="str">
        <f>A49</f>
        <v>FC大島</v>
      </c>
      <c r="L48" s="210"/>
      <c r="M48" s="210"/>
      <c r="N48" s="210"/>
      <c r="O48" s="210"/>
      <c r="P48" s="210"/>
      <c r="Q48" s="210"/>
      <c r="R48" s="210"/>
      <c r="S48" s="210"/>
      <c r="T48" s="211"/>
      <c r="U48" s="210" t="str">
        <f>A50</f>
        <v>ﾌｪﾆｯｸｽ</v>
      </c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 t="str">
        <f>A51</f>
        <v>深川SC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127" t="s">
        <v>19</v>
      </c>
      <c r="AR48" s="127"/>
      <c r="AS48" s="127"/>
      <c r="AT48" s="127" t="s">
        <v>14</v>
      </c>
      <c r="AU48" s="127"/>
      <c r="AV48" s="127"/>
      <c r="AW48" s="127" t="s">
        <v>15</v>
      </c>
      <c r="AX48" s="127"/>
      <c r="AY48" s="127"/>
      <c r="AZ48" s="127"/>
      <c r="BA48" s="22" t="s">
        <v>16</v>
      </c>
      <c r="BB48" s="127" t="s">
        <v>17</v>
      </c>
      <c r="BC48" s="127"/>
      <c r="BD48" s="127"/>
      <c r="BE48" s="127"/>
      <c r="BF48" s="22" t="s">
        <v>18</v>
      </c>
      <c r="BG48" s="214" t="s">
        <v>20</v>
      </c>
      <c r="BH48" s="214"/>
      <c r="BI48" s="214"/>
      <c r="BJ48" s="127" t="s">
        <v>21</v>
      </c>
      <c r="BK48" s="212"/>
    </row>
    <row r="49" spans="1:63" ht="12.95" customHeight="1" x14ac:dyDescent="0.15">
      <c r="A49" s="217" t="s">
        <v>68</v>
      </c>
      <c r="B49" s="218"/>
      <c r="C49" s="218"/>
      <c r="D49" s="218"/>
      <c r="E49" s="218"/>
      <c r="F49" s="218"/>
      <c r="G49" s="218"/>
      <c r="H49" s="218"/>
      <c r="I49" s="218"/>
      <c r="J49" s="218"/>
      <c r="K49" s="100"/>
      <c r="L49" s="101"/>
      <c r="M49" s="101"/>
      <c r="N49" s="101"/>
      <c r="O49" s="101"/>
      <c r="P49" s="101"/>
      <c r="Q49" s="101"/>
      <c r="R49" s="101"/>
      <c r="S49" s="101"/>
      <c r="T49" s="102"/>
      <c r="U49" s="39"/>
      <c r="V49" s="57"/>
      <c r="W49" s="57"/>
      <c r="X49" s="99"/>
      <c r="Y49" s="99"/>
      <c r="Z49" s="99"/>
      <c r="AA49" s="99"/>
      <c r="AB49" s="99"/>
      <c r="AC49" s="99"/>
      <c r="AD49" s="99"/>
      <c r="AE49" s="99"/>
      <c r="AF49" s="67"/>
      <c r="AG49" s="36"/>
      <c r="AH49" s="99"/>
      <c r="AI49" s="99"/>
      <c r="AJ49" s="99"/>
      <c r="AK49" s="99"/>
      <c r="AL49" s="99"/>
      <c r="AM49" s="136"/>
      <c r="AN49" s="136"/>
      <c r="AO49" s="136"/>
      <c r="AP49" s="38"/>
      <c r="AQ49" s="103">
        <f>COUNTIFS(AA49:AL49,"〇")</f>
        <v>0</v>
      </c>
      <c r="AR49" s="103"/>
      <c r="AS49" s="103"/>
      <c r="AT49" s="103">
        <f>COUNTIF(K49:AP49,"×")</f>
        <v>0</v>
      </c>
      <c r="AU49" s="103"/>
      <c r="AV49" s="103"/>
      <c r="AW49" s="103">
        <f>COUNTIF(K49:AP49,"△")</f>
        <v>0</v>
      </c>
      <c r="AX49" s="103"/>
      <c r="AY49" s="103"/>
      <c r="AZ49" s="103"/>
      <c r="BA49" s="60">
        <f>AQ49*3+AW49*1</f>
        <v>0</v>
      </c>
      <c r="BB49" s="104">
        <f>X49+AH49</f>
        <v>0</v>
      </c>
      <c r="BC49" s="104"/>
      <c r="BD49" s="104"/>
      <c r="BE49" s="104"/>
      <c r="BF49" s="60">
        <f>AC49+AM49</f>
        <v>0</v>
      </c>
      <c r="BG49" s="104">
        <f>BB49-BF49</f>
        <v>0</v>
      </c>
      <c r="BH49" s="104"/>
      <c r="BI49" s="104"/>
      <c r="BJ49" s="103"/>
      <c r="BK49" s="213"/>
    </row>
    <row r="50" spans="1:63" ht="12.95" customHeight="1" x14ac:dyDescent="0.15">
      <c r="A50" s="158" t="s">
        <v>91</v>
      </c>
      <c r="B50" s="159"/>
      <c r="C50" s="159"/>
      <c r="D50" s="159"/>
      <c r="E50" s="159"/>
      <c r="F50" s="159"/>
      <c r="G50" s="159"/>
      <c r="H50" s="159"/>
      <c r="I50" s="159"/>
      <c r="J50" s="159"/>
      <c r="K50" s="39"/>
      <c r="L50" s="99"/>
      <c r="M50" s="99"/>
      <c r="N50" s="99"/>
      <c r="O50" s="99"/>
      <c r="P50" s="99"/>
      <c r="Q50" s="99"/>
      <c r="R50" s="99"/>
      <c r="S50" s="99"/>
      <c r="T50" s="58"/>
      <c r="U50" s="100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2"/>
      <c r="AG50" s="39"/>
      <c r="AH50" s="99"/>
      <c r="AI50" s="99"/>
      <c r="AJ50" s="99"/>
      <c r="AK50" s="99"/>
      <c r="AL50" s="99"/>
      <c r="AM50" s="99"/>
      <c r="AN50" s="99"/>
      <c r="AO50" s="99"/>
      <c r="AP50" s="58"/>
      <c r="AQ50" s="103">
        <f>COUNTIF(K50:AP50,"○")</f>
        <v>0</v>
      </c>
      <c r="AR50" s="103"/>
      <c r="AS50" s="103"/>
      <c r="AT50" s="103">
        <f>COUNTIF(K50:AP50,"×")</f>
        <v>0</v>
      </c>
      <c r="AU50" s="103"/>
      <c r="AV50" s="103"/>
      <c r="AW50" s="103">
        <f>COUNTIF(K50:AP50,"△")</f>
        <v>0</v>
      </c>
      <c r="AX50" s="103"/>
      <c r="AY50" s="103"/>
      <c r="AZ50" s="103"/>
      <c r="BA50" s="60">
        <f>AQ50*3+AW50*1</f>
        <v>0</v>
      </c>
      <c r="BB50" s="104">
        <f>L50+AH50</f>
        <v>0</v>
      </c>
      <c r="BC50" s="104"/>
      <c r="BD50" s="104"/>
      <c r="BE50" s="104"/>
      <c r="BF50" s="60">
        <f>Q50+AM50</f>
        <v>0</v>
      </c>
      <c r="BG50" s="104">
        <f>BB50-BF50</f>
        <v>0</v>
      </c>
      <c r="BH50" s="104"/>
      <c r="BI50" s="104"/>
      <c r="BJ50" s="156"/>
      <c r="BK50" s="157"/>
    </row>
    <row r="51" spans="1:63" ht="12.95" customHeight="1" thickBot="1" x14ac:dyDescent="0.2">
      <c r="A51" s="207" t="s">
        <v>92</v>
      </c>
      <c r="B51" s="208"/>
      <c r="C51" s="208"/>
      <c r="D51" s="208"/>
      <c r="E51" s="208"/>
      <c r="F51" s="208"/>
      <c r="G51" s="208"/>
      <c r="H51" s="208"/>
      <c r="I51" s="208"/>
      <c r="J51" s="208"/>
      <c r="K51" s="42"/>
      <c r="L51" s="105"/>
      <c r="M51" s="105"/>
      <c r="N51" s="105"/>
      <c r="O51" s="105"/>
      <c r="P51" s="105"/>
      <c r="Q51" s="105"/>
      <c r="R51" s="105"/>
      <c r="S51" s="105"/>
      <c r="T51" s="44"/>
      <c r="U51" s="42"/>
      <c r="V51" s="64"/>
      <c r="W51" s="64"/>
      <c r="X51" s="105"/>
      <c r="Y51" s="105"/>
      <c r="Z51" s="105"/>
      <c r="AA51" s="105"/>
      <c r="AB51" s="105"/>
      <c r="AC51" s="105"/>
      <c r="AD51" s="105"/>
      <c r="AE51" s="105"/>
      <c r="AF51" s="44"/>
      <c r="AG51" s="106"/>
      <c r="AH51" s="107"/>
      <c r="AI51" s="107"/>
      <c r="AJ51" s="107"/>
      <c r="AK51" s="107"/>
      <c r="AL51" s="107"/>
      <c r="AM51" s="107"/>
      <c r="AN51" s="107"/>
      <c r="AO51" s="107"/>
      <c r="AP51" s="108"/>
      <c r="AQ51" s="122">
        <f>COUNTIFS(O51:AB51,"〇")</f>
        <v>0</v>
      </c>
      <c r="AR51" s="122"/>
      <c r="AS51" s="122"/>
      <c r="AT51" s="122">
        <f>COUNTIF(K51:AP51,"×")</f>
        <v>0</v>
      </c>
      <c r="AU51" s="122"/>
      <c r="AV51" s="122"/>
      <c r="AW51" s="122">
        <f>COUNTIF(K51:AP51,"△")</f>
        <v>0</v>
      </c>
      <c r="AX51" s="122"/>
      <c r="AY51" s="122"/>
      <c r="AZ51" s="122"/>
      <c r="BA51" s="59">
        <f>AQ51*3+AW51*1</f>
        <v>0</v>
      </c>
      <c r="BB51" s="171">
        <f>L51+X51</f>
        <v>0</v>
      </c>
      <c r="BC51" s="171"/>
      <c r="BD51" s="171"/>
      <c r="BE51" s="171"/>
      <c r="BF51" s="59">
        <f>Q51+AC51</f>
        <v>0</v>
      </c>
      <c r="BG51" s="171">
        <f>BB51-BF51</f>
        <v>0</v>
      </c>
      <c r="BH51" s="171"/>
      <c r="BI51" s="171"/>
      <c r="BJ51" s="215"/>
      <c r="BK51" s="216"/>
    </row>
    <row r="52" spans="1:63" ht="12.95" customHeight="1" thickBot="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45"/>
      <c r="L52" s="45">
        <f>AI20</f>
        <v>0</v>
      </c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</row>
    <row r="53" spans="1:63" ht="12.95" customHeight="1" x14ac:dyDescent="0.15">
      <c r="A53" s="205" t="s">
        <v>29</v>
      </c>
      <c r="B53" s="206"/>
      <c r="C53" s="206"/>
      <c r="D53" s="206"/>
      <c r="E53" s="206"/>
      <c r="F53" s="206"/>
      <c r="G53" s="206"/>
      <c r="H53" s="206"/>
      <c r="I53" s="206"/>
      <c r="J53" s="209"/>
      <c r="K53" s="123" t="str">
        <f>A54</f>
        <v>五砂FC</v>
      </c>
      <c r="L53" s="124"/>
      <c r="M53" s="124"/>
      <c r="N53" s="124"/>
      <c r="O53" s="124"/>
      <c r="P53" s="124"/>
      <c r="Q53" s="125"/>
      <c r="R53" s="124" t="str">
        <f>A55</f>
        <v>ﾚｲﾝﾎﾞｰｽﾞ</v>
      </c>
      <c r="S53" s="124"/>
      <c r="T53" s="124"/>
      <c r="U53" s="124"/>
      <c r="V53" s="124"/>
      <c r="W53" s="124"/>
      <c r="X53" s="124"/>
      <c r="Y53" s="124"/>
      <c r="Z53" s="124"/>
      <c r="AA53" s="123">
        <f>A56</f>
        <v>0</v>
      </c>
      <c r="AB53" s="124"/>
      <c r="AC53" s="124"/>
      <c r="AD53" s="124"/>
      <c r="AE53" s="124"/>
      <c r="AF53" s="124"/>
      <c r="AG53" s="125"/>
      <c r="AH53" s="123">
        <f>A57</f>
        <v>0</v>
      </c>
      <c r="AI53" s="124"/>
      <c r="AJ53" s="124"/>
      <c r="AK53" s="124"/>
      <c r="AL53" s="124"/>
      <c r="AM53" s="124"/>
      <c r="AN53" s="125"/>
      <c r="AO53" s="34"/>
      <c r="AP53" s="35"/>
      <c r="AQ53" s="127" t="s">
        <v>19</v>
      </c>
      <c r="AR53" s="127"/>
      <c r="AS53" s="127"/>
      <c r="AT53" s="127" t="s">
        <v>14</v>
      </c>
      <c r="AU53" s="127"/>
      <c r="AV53" s="127"/>
      <c r="AW53" s="127" t="s">
        <v>15</v>
      </c>
      <c r="AX53" s="127"/>
      <c r="AY53" s="127"/>
      <c r="AZ53" s="127"/>
      <c r="BA53" s="22" t="s">
        <v>16</v>
      </c>
      <c r="BB53" s="127" t="s">
        <v>17</v>
      </c>
      <c r="BC53" s="127"/>
      <c r="BD53" s="127"/>
      <c r="BE53" s="127"/>
      <c r="BF53" s="22" t="s">
        <v>18</v>
      </c>
      <c r="BG53" s="214" t="s">
        <v>20</v>
      </c>
      <c r="BH53" s="214"/>
      <c r="BI53" s="214"/>
      <c r="BJ53" s="127" t="s">
        <v>21</v>
      </c>
      <c r="BK53" s="212"/>
    </row>
    <row r="54" spans="1:63" ht="12.95" customHeight="1" x14ac:dyDescent="0.15">
      <c r="A54" s="158" t="s">
        <v>93</v>
      </c>
      <c r="B54" s="159"/>
      <c r="C54" s="159"/>
      <c r="D54" s="159"/>
      <c r="E54" s="159"/>
      <c r="F54" s="159"/>
      <c r="G54" s="159"/>
      <c r="H54" s="159"/>
      <c r="I54" s="159"/>
      <c r="J54" s="160"/>
      <c r="K54" s="100"/>
      <c r="L54" s="101"/>
      <c r="M54" s="101"/>
      <c r="N54" s="101"/>
      <c r="O54" s="101"/>
      <c r="P54" s="101"/>
      <c r="Q54" s="102"/>
      <c r="R54" s="40"/>
      <c r="S54" s="99"/>
      <c r="T54" s="99"/>
      <c r="U54" s="99"/>
      <c r="V54" s="99"/>
      <c r="W54" s="99"/>
      <c r="X54" s="99"/>
      <c r="Y54" s="99"/>
      <c r="Z54" s="99"/>
      <c r="AA54" s="39"/>
      <c r="AB54" s="99"/>
      <c r="AC54" s="99"/>
      <c r="AD54" s="99"/>
      <c r="AE54" s="99"/>
      <c r="AF54" s="99"/>
      <c r="AG54" s="109"/>
      <c r="AH54" s="39"/>
      <c r="AI54" s="99"/>
      <c r="AJ54" s="99"/>
      <c r="AK54" s="99"/>
      <c r="AL54" s="99"/>
      <c r="AM54" s="99"/>
      <c r="AN54" s="109"/>
      <c r="AO54" s="39"/>
      <c r="AP54" s="41"/>
      <c r="AQ54" s="103">
        <f>COUNTIFS(U54:AL54,"〇")</f>
        <v>0</v>
      </c>
      <c r="AR54" s="103"/>
      <c r="AS54" s="103"/>
      <c r="AT54" s="103">
        <f>COUNTIF(U54:AL54,"×")</f>
        <v>0</v>
      </c>
      <c r="AU54" s="103"/>
      <c r="AV54" s="103"/>
      <c r="AW54" s="103">
        <f>COUNTIF(U54:AL54,"△")</f>
        <v>0</v>
      </c>
      <c r="AX54" s="103"/>
      <c r="AY54" s="103"/>
      <c r="AZ54" s="103"/>
      <c r="BA54" s="23">
        <f>AQ54*3+AW54*1</f>
        <v>0</v>
      </c>
      <c r="BB54" s="104">
        <f>S54+AB54+AI54</f>
        <v>0</v>
      </c>
      <c r="BC54" s="104"/>
      <c r="BD54" s="104"/>
      <c r="BE54" s="104"/>
      <c r="BF54" s="23">
        <f>Y54+AF54+AM54</f>
        <v>0</v>
      </c>
      <c r="BG54" s="104">
        <f>BB54-BF54</f>
        <v>0</v>
      </c>
      <c r="BH54" s="104"/>
      <c r="BI54" s="104"/>
      <c r="BJ54" s="156"/>
      <c r="BK54" s="157"/>
    </row>
    <row r="55" spans="1:63" ht="12.95" customHeight="1" x14ac:dyDescent="0.15">
      <c r="A55" s="158" t="s">
        <v>94</v>
      </c>
      <c r="B55" s="159"/>
      <c r="C55" s="159"/>
      <c r="D55" s="159"/>
      <c r="E55" s="159"/>
      <c r="F55" s="159"/>
      <c r="G55" s="159"/>
      <c r="H55" s="159"/>
      <c r="I55" s="159"/>
      <c r="J55" s="160"/>
      <c r="K55" s="46"/>
      <c r="L55" s="126"/>
      <c r="M55" s="126"/>
      <c r="N55" s="126"/>
      <c r="O55" s="126"/>
      <c r="P55" s="126"/>
      <c r="Q55" s="128"/>
      <c r="R55" s="100"/>
      <c r="S55" s="101"/>
      <c r="T55" s="101"/>
      <c r="U55" s="101"/>
      <c r="V55" s="101"/>
      <c r="W55" s="101"/>
      <c r="X55" s="101"/>
      <c r="Y55" s="101"/>
      <c r="Z55" s="102"/>
      <c r="AA55" s="46"/>
      <c r="AB55" s="126"/>
      <c r="AC55" s="126"/>
      <c r="AD55" s="126"/>
      <c r="AE55" s="126"/>
      <c r="AF55" s="126"/>
      <c r="AG55" s="128"/>
      <c r="AH55" s="46"/>
      <c r="AI55" s="126"/>
      <c r="AJ55" s="126"/>
      <c r="AK55" s="126"/>
      <c r="AL55" s="126"/>
      <c r="AM55" s="126"/>
      <c r="AN55" s="128"/>
      <c r="AO55" s="47"/>
      <c r="AP55" s="48"/>
      <c r="AQ55" s="103">
        <f>COUNTIFS(N55:AL55,"〇")</f>
        <v>0</v>
      </c>
      <c r="AR55" s="103"/>
      <c r="AS55" s="103"/>
      <c r="AT55" s="103">
        <f>COUNTIF(N55:AL55,"×")</f>
        <v>0</v>
      </c>
      <c r="AU55" s="103"/>
      <c r="AV55" s="103"/>
      <c r="AW55" s="103">
        <f>COUNTIF(N55:AL55,"△")</f>
        <v>0</v>
      </c>
      <c r="AX55" s="103"/>
      <c r="AY55" s="103"/>
      <c r="AZ55" s="103"/>
      <c r="BA55" s="23">
        <f>AQ55*3+AW55*1</f>
        <v>0</v>
      </c>
      <c r="BB55" s="104">
        <f>L55+AB55+AI55</f>
        <v>0</v>
      </c>
      <c r="BC55" s="104"/>
      <c r="BD55" s="104"/>
      <c r="BE55" s="104"/>
      <c r="BF55" s="23">
        <f>P55+AF55+AM55</f>
        <v>0</v>
      </c>
      <c r="BG55" s="104">
        <f>BB55-BF55</f>
        <v>0</v>
      </c>
      <c r="BH55" s="104"/>
      <c r="BI55" s="104"/>
      <c r="BJ55" s="156"/>
      <c r="BK55" s="157"/>
    </row>
    <row r="56" spans="1:63" ht="12.95" customHeight="1" x14ac:dyDescent="0.15">
      <c r="A56" s="158"/>
      <c r="B56" s="159"/>
      <c r="C56" s="159"/>
      <c r="D56" s="159"/>
      <c r="E56" s="159"/>
      <c r="F56" s="159"/>
      <c r="G56" s="159"/>
      <c r="H56" s="159"/>
      <c r="I56" s="159"/>
      <c r="J56" s="160"/>
      <c r="K56" s="39"/>
      <c r="L56" s="99"/>
      <c r="M56" s="99"/>
      <c r="N56" s="99"/>
      <c r="O56" s="99"/>
      <c r="P56" s="99"/>
      <c r="Q56" s="109"/>
      <c r="R56" s="40"/>
      <c r="S56" s="99"/>
      <c r="T56" s="99"/>
      <c r="U56" s="99"/>
      <c r="V56" s="99"/>
      <c r="W56" s="99"/>
      <c r="X56" s="99"/>
      <c r="Y56" s="99"/>
      <c r="Z56" s="99"/>
      <c r="AA56" s="100"/>
      <c r="AB56" s="101"/>
      <c r="AC56" s="101"/>
      <c r="AD56" s="101"/>
      <c r="AE56" s="101"/>
      <c r="AF56" s="101"/>
      <c r="AG56" s="102"/>
      <c r="AH56" s="39"/>
      <c r="AI56" s="99"/>
      <c r="AJ56" s="99"/>
      <c r="AK56" s="99"/>
      <c r="AL56" s="99"/>
      <c r="AM56" s="99"/>
      <c r="AN56" s="109"/>
      <c r="AO56" s="39"/>
      <c r="AP56" s="41"/>
      <c r="AQ56" s="103">
        <f>COUNTIFS(N56:AL56,"〇")</f>
        <v>0</v>
      </c>
      <c r="AR56" s="103"/>
      <c r="AS56" s="103"/>
      <c r="AT56" s="103">
        <f>COUNTIF(N56:AL56,"×")</f>
        <v>0</v>
      </c>
      <c r="AU56" s="103"/>
      <c r="AV56" s="103"/>
      <c r="AW56" s="103">
        <f>COUNTIF(N56:AL56,"△")</f>
        <v>0</v>
      </c>
      <c r="AX56" s="103"/>
      <c r="AY56" s="103"/>
      <c r="AZ56" s="103"/>
      <c r="BA56" s="23">
        <f>AQ56*3+AW56*1</f>
        <v>0</v>
      </c>
      <c r="BB56" s="104">
        <f>L56+S56+AI56</f>
        <v>0</v>
      </c>
      <c r="BC56" s="104"/>
      <c r="BD56" s="104"/>
      <c r="BE56" s="104"/>
      <c r="BF56" s="23">
        <f>P56+Y56+AM56</f>
        <v>0</v>
      </c>
      <c r="BG56" s="104">
        <f>BB56-BF56</f>
        <v>0</v>
      </c>
      <c r="BH56" s="104"/>
      <c r="BI56" s="104"/>
      <c r="BJ56" s="156"/>
      <c r="BK56" s="157"/>
    </row>
    <row r="57" spans="1:63" ht="12.95" customHeight="1" thickBot="1" x14ac:dyDescent="0.2">
      <c r="A57" s="180"/>
      <c r="B57" s="181"/>
      <c r="C57" s="181"/>
      <c r="D57" s="181"/>
      <c r="E57" s="181"/>
      <c r="F57" s="181"/>
      <c r="G57" s="181"/>
      <c r="H57" s="181"/>
      <c r="I57" s="181"/>
      <c r="J57" s="181"/>
      <c r="K57" s="49"/>
      <c r="L57" s="129"/>
      <c r="M57" s="129"/>
      <c r="N57" s="129"/>
      <c r="O57" s="129"/>
      <c r="P57" s="129"/>
      <c r="Q57" s="130"/>
      <c r="R57" s="50"/>
      <c r="S57" s="129"/>
      <c r="T57" s="129"/>
      <c r="U57" s="129"/>
      <c r="V57" s="129"/>
      <c r="W57" s="129"/>
      <c r="X57" s="129"/>
      <c r="Y57" s="129"/>
      <c r="Z57" s="129"/>
      <c r="AA57" s="49"/>
      <c r="AB57" s="129"/>
      <c r="AC57" s="129"/>
      <c r="AD57" s="129"/>
      <c r="AE57" s="129"/>
      <c r="AF57" s="129"/>
      <c r="AG57" s="130"/>
      <c r="AH57" s="106"/>
      <c r="AI57" s="107"/>
      <c r="AJ57" s="107"/>
      <c r="AK57" s="107"/>
      <c r="AL57" s="107"/>
      <c r="AM57" s="107"/>
      <c r="AN57" s="108"/>
      <c r="AO57" s="49"/>
      <c r="AP57" s="51"/>
      <c r="AQ57" s="122">
        <f>COUNTIFS(N57:AL57,"〇")</f>
        <v>0</v>
      </c>
      <c r="AR57" s="122"/>
      <c r="AS57" s="122"/>
      <c r="AT57" s="122">
        <f>COUNTIF(N57:AE57,"×")</f>
        <v>0</v>
      </c>
      <c r="AU57" s="122"/>
      <c r="AV57" s="122"/>
      <c r="AW57" s="122">
        <f>COUNTIF(N57:AD57,"△")</f>
        <v>0</v>
      </c>
      <c r="AX57" s="122"/>
      <c r="AY57" s="122"/>
      <c r="AZ57" s="122"/>
      <c r="BA57" s="70">
        <f>AQ57*3+AW57*1</f>
        <v>0</v>
      </c>
      <c r="BB57" s="171">
        <f>L57+S57+AB57</f>
        <v>0</v>
      </c>
      <c r="BC57" s="171"/>
      <c r="BD57" s="171"/>
      <c r="BE57" s="171"/>
      <c r="BF57" s="24">
        <f>P57+Y57+AF57</f>
        <v>0</v>
      </c>
      <c r="BG57" s="171">
        <f>BB57-BF57</f>
        <v>0</v>
      </c>
      <c r="BH57" s="171"/>
      <c r="BI57" s="171"/>
      <c r="BJ57" s="182"/>
      <c r="BK57" s="183"/>
    </row>
    <row r="58" spans="1:63" ht="12.95" customHeight="1" x14ac:dyDescent="0.1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9"/>
      <c r="BB58" s="29"/>
      <c r="BC58" s="29"/>
      <c r="BD58" s="29"/>
      <c r="BE58" s="29"/>
      <c r="BF58" s="29"/>
      <c r="BG58" s="29"/>
      <c r="BH58" s="29"/>
      <c r="BI58" s="29"/>
      <c r="BJ58" s="30"/>
      <c r="BK58" s="30"/>
    </row>
    <row r="59" spans="1:63" ht="18" customHeight="1" x14ac:dyDescent="0.15">
      <c r="A59" s="161" t="s">
        <v>10</v>
      </c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</row>
    <row r="60" spans="1:63" ht="18" customHeight="1" thickBot="1" x14ac:dyDescent="0.2">
      <c r="A60" s="193" t="s">
        <v>47</v>
      </c>
      <c r="B60" s="193"/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  <c r="AN60" s="193"/>
      <c r="AO60" s="193"/>
      <c r="AP60" s="193"/>
      <c r="AQ60" s="193"/>
      <c r="AR60" s="193"/>
      <c r="AS60" s="193"/>
      <c r="AT60" s="193"/>
      <c r="AU60" s="193"/>
      <c r="AV60" s="193"/>
      <c r="AW60" s="193"/>
      <c r="AX60" s="193"/>
      <c r="AY60" s="193"/>
      <c r="AZ60" s="193"/>
      <c r="BA60" s="193"/>
      <c r="BB60" s="193"/>
      <c r="BC60" s="193"/>
      <c r="BD60" s="193"/>
      <c r="BE60" s="193"/>
      <c r="BF60" s="193"/>
      <c r="BG60" s="193"/>
      <c r="BH60" s="193"/>
      <c r="BI60" s="193"/>
      <c r="BJ60" s="193"/>
      <c r="BK60" s="193"/>
    </row>
    <row r="61" spans="1:63" ht="18" customHeight="1" thickBot="1" x14ac:dyDescent="0.2">
      <c r="A61" s="220"/>
      <c r="B61" s="174"/>
      <c r="C61" s="172" t="s">
        <v>1</v>
      </c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4"/>
      <c r="Q61" s="172" t="s">
        <v>2</v>
      </c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3"/>
      <c r="AT61" s="173"/>
      <c r="AU61" s="173"/>
      <c r="AV61" s="174"/>
      <c r="AW61" s="172" t="s">
        <v>3</v>
      </c>
      <c r="AX61" s="173"/>
      <c r="AY61" s="173"/>
      <c r="AZ61" s="173"/>
      <c r="BA61" s="174"/>
      <c r="BB61" s="172" t="s">
        <v>4</v>
      </c>
      <c r="BC61" s="173"/>
      <c r="BD61" s="173"/>
      <c r="BE61" s="173"/>
      <c r="BF61" s="174"/>
      <c r="BG61" s="172" t="s">
        <v>5</v>
      </c>
      <c r="BH61" s="173"/>
      <c r="BI61" s="173"/>
      <c r="BJ61" s="173"/>
      <c r="BK61" s="175"/>
    </row>
    <row r="62" spans="1:63" ht="18" customHeight="1" x14ac:dyDescent="0.15">
      <c r="A62" s="221" t="s">
        <v>12</v>
      </c>
      <c r="B62" s="222"/>
      <c r="C62" s="223">
        <v>0.375</v>
      </c>
      <c r="D62" s="224"/>
      <c r="E62" s="224"/>
      <c r="F62" s="224"/>
      <c r="G62" s="224"/>
      <c r="H62" s="224"/>
      <c r="I62" s="179" t="s">
        <v>11</v>
      </c>
      <c r="J62" s="179"/>
      <c r="K62" s="224">
        <v>0.40625</v>
      </c>
      <c r="L62" s="224"/>
      <c r="M62" s="224"/>
      <c r="N62" s="224"/>
      <c r="O62" s="224"/>
      <c r="P62" s="225"/>
      <c r="Q62" s="226" t="s">
        <v>52</v>
      </c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69"/>
      <c r="AD62" s="69"/>
      <c r="AE62" s="179"/>
      <c r="AF62" s="179"/>
      <c r="AG62" s="179" t="s">
        <v>57</v>
      </c>
      <c r="AH62" s="179"/>
      <c r="AI62" s="179"/>
      <c r="AJ62" s="179"/>
      <c r="AK62" s="69"/>
      <c r="AL62" s="69"/>
      <c r="AM62" s="162" t="s">
        <v>64</v>
      </c>
      <c r="AN62" s="162"/>
      <c r="AO62" s="162"/>
      <c r="AP62" s="162"/>
      <c r="AQ62" s="162"/>
      <c r="AR62" s="162"/>
      <c r="AS62" s="162"/>
      <c r="AT62" s="162"/>
      <c r="AU62" s="162"/>
      <c r="AV62" s="163"/>
      <c r="AW62" s="164" t="s">
        <v>40</v>
      </c>
      <c r="AX62" s="165"/>
      <c r="AY62" s="165"/>
      <c r="AZ62" s="165"/>
      <c r="BA62" s="166"/>
      <c r="BB62" s="164" t="s">
        <v>40</v>
      </c>
      <c r="BC62" s="165"/>
      <c r="BD62" s="165"/>
      <c r="BE62" s="165"/>
      <c r="BF62" s="166"/>
      <c r="BG62" s="176" t="str">
        <f>Q62</f>
        <v>Ａ組１位</v>
      </c>
      <c r="BH62" s="177"/>
      <c r="BI62" s="177"/>
      <c r="BJ62" s="177"/>
      <c r="BK62" s="178"/>
    </row>
    <row r="63" spans="1:63" ht="18" customHeight="1" x14ac:dyDescent="0.15">
      <c r="A63" s="80">
        <v>2</v>
      </c>
      <c r="B63" s="81"/>
      <c r="C63" s="94">
        <v>0.41319444444444442</v>
      </c>
      <c r="D63" s="95"/>
      <c r="E63" s="95"/>
      <c r="F63" s="95"/>
      <c r="G63" s="95"/>
      <c r="H63" s="95"/>
      <c r="I63" s="86" t="s">
        <v>11</v>
      </c>
      <c r="J63" s="86"/>
      <c r="K63" s="95">
        <v>0.44444444444444442</v>
      </c>
      <c r="L63" s="95"/>
      <c r="M63" s="95"/>
      <c r="N63" s="95"/>
      <c r="O63" s="95"/>
      <c r="P63" s="96"/>
      <c r="Q63" s="84" t="s">
        <v>53</v>
      </c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2"/>
      <c r="AD63" s="2"/>
      <c r="AE63" s="86"/>
      <c r="AF63" s="86"/>
      <c r="AG63" s="86" t="s">
        <v>57</v>
      </c>
      <c r="AH63" s="86"/>
      <c r="AI63" s="86"/>
      <c r="AJ63" s="86"/>
      <c r="AK63" s="2"/>
      <c r="AL63" s="2"/>
      <c r="AM63" s="87" t="s">
        <v>54</v>
      </c>
      <c r="AN63" s="87"/>
      <c r="AO63" s="87"/>
      <c r="AP63" s="87"/>
      <c r="AQ63" s="87"/>
      <c r="AR63" s="87"/>
      <c r="AS63" s="87"/>
      <c r="AT63" s="87"/>
      <c r="AU63" s="87"/>
      <c r="AV63" s="88"/>
      <c r="AW63" s="71" t="s">
        <v>40</v>
      </c>
      <c r="AX63" s="72"/>
      <c r="AY63" s="72"/>
      <c r="AZ63" s="72"/>
      <c r="BA63" s="73"/>
      <c r="BB63" s="71" t="s">
        <v>40</v>
      </c>
      <c r="BC63" s="72"/>
      <c r="BD63" s="72"/>
      <c r="BE63" s="72"/>
      <c r="BF63" s="73"/>
      <c r="BG63" s="77" t="s">
        <v>41</v>
      </c>
      <c r="BH63" s="78"/>
      <c r="BI63" s="78"/>
      <c r="BJ63" s="78"/>
      <c r="BK63" s="79"/>
    </row>
    <row r="64" spans="1:63" ht="18" customHeight="1" thickBot="1" x14ac:dyDescent="0.2">
      <c r="A64" s="82">
        <v>3</v>
      </c>
      <c r="B64" s="83"/>
      <c r="C64" s="97">
        <v>0.47916666666666669</v>
      </c>
      <c r="D64" s="98"/>
      <c r="E64" s="98"/>
      <c r="F64" s="98"/>
      <c r="G64" s="98"/>
      <c r="H64" s="98"/>
      <c r="I64" s="91" t="s">
        <v>11</v>
      </c>
      <c r="J64" s="91"/>
      <c r="K64" s="98">
        <v>0.51041666666666663</v>
      </c>
      <c r="L64" s="98"/>
      <c r="M64" s="98"/>
      <c r="N64" s="98"/>
      <c r="O64" s="98"/>
      <c r="P64" s="167"/>
      <c r="Q64" s="89" t="s">
        <v>55</v>
      </c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68"/>
      <c r="AD64" s="68"/>
      <c r="AE64" s="91"/>
      <c r="AF64" s="91"/>
      <c r="AG64" s="91" t="s">
        <v>57</v>
      </c>
      <c r="AH64" s="91"/>
      <c r="AI64" s="91"/>
      <c r="AJ64" s="91"/>
      <c r="AK64" s="68"/>
      <c r="AL64" s="68"/>
      <c r="AM64" s="92" t="s">
        <v>56</v>
      </c>
      <c r="AN64" s="92"/>
      <c r="AO64" s="92"/>
      <c r="AP64" s="92"/>
      <c r="AQ64" s="92"/>
      <c r="AR64" s="92"/>
      <c r="AS64" s="92"/>
      <c r="AT64" s="92"/>
      <c r="AU64" s="92"/>
      <c r="AV64" s="93"/>
      <c r="AW64" s="74" t="s">
        <v>40</v>
      </c>
      <c r="AX64" s="75"/>
      <c r="AY64" s="75"/>
      <c r="AZ64" s="75"/>
      <c r="BA64" s="76"/>
      <c r="BB64" s="74" t="s">
        <v>40</v>
      </c>
      <c r="BC64" s="75"/>
      <c r="BD64" s="75"/>
      <c r="BE64" s="75"/>
      <c r="BF64" s="76"/>
      <c r="BG64" s="168" t="s">
        <v>41</v>
      </c>
      <c r="BH64" s="169"/>
      <c r="BI64" s="169"/>
      <c r="BJ64" s="169"/>
      <c r="BK64" s="170"/>
    </row>
    <row r="65" spans="1:64" ht="16.899999999999999" customHeight="1" x14ac:dyDescent="0.1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</row>
    <row r="66" spans="1:64" ht="18" customHeight="1" x14ac:dyDescent="0.15">
      <c r="A66" s="153" t="s">
        <v>48</v>
      </c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3"/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  <c r="BI66" s="153"/>
      <c r="BJ66" s="153"/>
      <c r="BK66" s="153"/>
      <c r="BL66" s="25"/>
    </row>
    <row r="67" spans="1:64" ht="18" customHeight="1" x14ac:dyDescent="0.15">
      <c r="A67" s="153" t="s">
        <v>35</v>
      </c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3"/>
      <c r="AG67" s="153"/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  <c r="BI67" s="153"/>
      <c r="BJ67" s="153"/>
      <c r="BK67" s="153"/>
      <c r="BL67" s="153"/>
    </row>
    <row r="68" spans="1:64" ht="18" customHeight="1" x14ac:dyDescent="0.15">
      <c r="A68" s="155" t="s">
        <v>22</v>
      </c>
      <c r="B68" s="155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  <c r="AZ68" s="155"/>
      <c r="BA68" s="155"/>
      <c r="BB68" s="155"/>
      <c r="BC68" s="155"/>
      <c r="BD68" s="155"/>
      <c r="BE68" s="155"/>
      <c r="BF68" s="155"/>
      <c r="BG68" s="155"/>
      <c r="BH68" s="155"/>
      <c r="BI68" s="155"/>
      <c r="BJ68" s="155"/>
      <c r="BK68" s="155"/>
      <c r="BL68" s="155"/>
    </row>
    <row r="69" spans="1:64" ht="18" customHeight="1" x14ac:dyDescent="0.15">
      <c r="A69" s="155" t="s">
        <v>23</v>
      </c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55"/>
      <c r="AV69" s="155"/>
      <c r="AW69" s="155"/>
      <c r="AX69" s="155"/>
      <c r="AY69" s="155"/>
      <c r="AZ69" s="155"/>
      <c r="BA69" s="155"/>
      <c r="BB69" s="155"/>
      <c r="BC69" s="155"/>
      <c r="BD69" s="155"/>
      <c r="BE69" s="155"/>
      <c r="BF69" s="155"/>
      <c r="BG69" s="155"/>
      <c r="BH69" s="155"/>
      <c r="BI69" s="155"/>
      <c r="BJ69" s="155"/>
      <c r="BK69" s="155"/>
      <c r="BL69" s="155"/>
    </row>
    <row r="70" spans="1:64" ht="18" customHeight="1" x14ac:dyDescent="0.15">
      <c r="A70" s="155" t="s">
        <v>24</v>
      </c>
      <c r="B70" s="155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5"/>
      <c r="AR70" s="155"/>
      <c r="AS70" s="155"/>
      <c r="AT70" s="155"/>
      <c r="AU70" s="155"/>
      <c r="AV70" s="155"/>
      <c r="AW70" s="155"/>
      <c r="AX70" s="155"/>
      <c r="AY70" s="155"/>
      <c r="AZ70" s="155"/>
      <c r="BA70" s="155"/>
      <c r="BB70" s="155"/>
      <c r="BC70" s="155"/>
      <c r="BD70" s="155"/>
      <c r="BE70" s="155"/>
      <c r="BF70" s="155"/>
      <c r="BG70" s="155"/>
      <c r="BH70" s="155"/>
      <c r="BI70" s="155"/>
      <c r="BJ70" s="155"/>
      <c r="BK70" s="155"/>
      <c r="BL70" s="155"/>
    </row>
    <row r="71" spans="1:64" ht="18" customHeight="1" x14ac:dyDescent="0.15">
      <c r="A71" s="155" t="s">
        <v>39</v>
      </c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55"/>
      <c r="AV71" s="155"/>
      <c r="AW71" s="155"/>
      <c r="AX71" s="155"/>
      <c r="AY71" s="155"/>
      <c r="AZ71" s="155"/>
      <c r="BA71" s="155"/>
      <c r="BB71" s="155"/>
      <c r="BC71" s="155"/>
      <c r="BD71" s="155"/>
      <c r="BE71" s="155"/>
      <c r="BF71" s="155"/>
      <c r="BG71" s="155"/>
      <c r="BH71" s="155"/>
      <c r="BI71" s="155"/>
      <c r="BJ71" s="155"/>
      <c r="BK71" s="155"/>
      <c r="BL71" s="155"/>
    </row>
    <row r="72" spans="1:64" ht="18" customHeight="1" x14ac:dyDescent="0.15">
      <c r="A72" s="155" t="s">
        <v>25</v>
      </c>
      <c r="B72" s="155"/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  <c r="AN72" s="155"/>
      <c r="AO72" s="155"/>
      <c r="AP72" s="155"/>
      <c r="AQ72" s="155"/>
      <c r="AR72" s="155"/>
      <c r="AS72" s="155"/>
      <c r="AT72" s="155"/>
      <c r="AU72" s="155"/>
      <c r="AV72" s="155"/>
      <c r="AW72" s="155"/>
      <c r="AX72" s="155"/>
      <c r="AY72" s="155"/>
      <c r="AZ72" s="155"/>
      <c r="BA72" s="155"/>
      <c r="BB72" s="155"/>
      <c r="BC72" s="155"/>
      <c r="BD72" s="155"/>
      <c r="BE72" s="155"/>
      <c r="BF72" s="155"/>
      <c r="BG72" s="155"/>
      <c r="BH72" s="155"/>
      <c r="BI72" s="155"/>
      <c r="BJ72" s="155"/>
      <c r="BK72" s="155"/>
      <c r="BL72" s="155"/>
    </row>
    <row r="73" spans="1:64" ht="18" customHeight="1" x14ac:dyDescent="0.15">
      <c r="A73" s="155" t="s">
        <v>26</v>
      </c>
      <c r="B73" s="155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  <c r="AN73" s="155"/>
      <c r="AO73" s="155"/>
      <c r="AP73" s="155"/>
      <c r="AQ73" s="155"/>
      <c r="AR73" s="155"/>
      <c r="AS73" s="155"/>
      <c r="AT73" s="155"/>
      <c r="AU73" s="155"/>
      <c r="AV73" s="155"/>
      <c r="AW73" s="155"/>
      <c r="AX73" s="155"/>
      <c r="AY73" s="155"/>
      <c r="AZ73" s="155"/>
      <c r="BA73" s="155"/>
      <c r="BB73" s="155"/>
      <c r="BC73" s="155"/>
      <c r="BD73" s="155"/>
      <c r="BE73" s="155"/>
      <c r="BF73" s="155"/>
      <c r="BG73" s="155"/>
      <c r="BH73" s="155"/>
      <c r="BI73" s="155"/>
      <c r="BJ73" s="155"/>
      <c r="BK73" s="155"/>
      <c r="BL73" s="155"/>
    </row>
    <row r="74" spans="1:64" ht="18" customHeight="1" x14ac:dyDescent="0.15">
      <c r="A74" s="155" t="s">
        <v>37</v>
      </c>
      <c r="B74" s="155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  <c r="AT74" s="155"/>
      <c r="AU74" s="155"/>
      <c r="AV74" s="155"/>
      <c r="AW74" s="155"/>
      <c r="AX74" s="155"/>
      <c r="AY74" s="155"/>
      <c r="AZ74" s="155"/>
      <c r="BA74" s="155"/>
      <c r="BB74" s="155"/>
      <c r="BC74" s="155"/>
      <c r="BD74" s="155"/>
      <c r="BE74" s="155"/>
      <c r="BF74" s="155"/>
      <c r="BG74" s="155"/>
      <c r="BH74" s="155"/>
      <c r="BI74" s="155"/>
      <c r="BJ74" s="155"/>
      <c r="BK74" s="155"/>
      <c r="BL74" s="155"/>
    </row>
    <row r="75" spans="1:64" ht="18" customHeight="1" x14ac:dyDescent="0.15">
      <c r="A75" s="155" t="s">
        <v>38</v>
      </c>
      <c r="B75" s="155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155"/>
      <c r="AQ75" s="155"/>
      <c r="AR75" s="155"/>
      <c r="AS75" s="155"/>
      <c r="AT75" s="155"/>
      <c r="AU75" s="155"/>
      <c r="AV75" s="155"/>
      <c r="AW75" s="155"/>
      <c r="AX75" s="155"/>
      <c r="AY75" s="155"/>
      <c r="AZ75" s="155"/>
      <c r="BA75" s="155"/>
      <c r="BB75" s="155"/>
      <c r="BC75" s="155"/>
      <c r="BD75" s="155"/>
      <c r="BE75" s="155"/>
      <c r="BF75" s="155"/>
      <c r="BG75" s="155"/>
      <c r="BH75" s="155"/>
      <c r="BI75" s="155"/>
      <c r="BJ75" s="155"/>
      <c r="BK75" s="155"/>
      <c r="BL75" s="155"/>
    </row>
    <row r="76" spans="1:64" ht="18" customHeight="1" x14ac:dyDescent="0.15">
      <c r="A76" s="155"/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  <c r="AW76" s="155"/>
      <c r="AX76" s="155"/>
      <c r="AY76" s="155"/>
      <c r="AZ76" s="155"/>
      <c r="BA76" s="155"/>
      <c r="BB76" s="155"/>
      <c r="BC76" s="155"/>
      <c r="BD76" s="155"/>
      <c r="BE76" s="155"/>
      <c r="BF76" s="155"/>
      <c r="BG76" s="155"/>
      <c r="BH76" s="155"/>
      <c r="BI76" s="155"/>
      <c r="BJ76" s="155"/>
      <c r="BK76" s="155"/>
      <c r="BL76" s="155"/>
    </row>
    <row r="77" spans="1:64" ht="35.25" customHeight="1" x14ac:dyDescent="0.15">
      <c r="A77" s="154" t="s">
        <v>49</v>
      </c>
      <c r="B77" s="154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  <c r="AH77" s="154"/>
      <c r="AI77" s="154"/>
      <c r="AJ77" s="154"/>
      <c r="AK77" s="154"/>
      <c r="AL77" s="154"/>
      <c r="AM77" s="154"/>
      <c r="AN77" s="154"/>
      <c r="AO77" s="154"/>
      <c r="AP77" s="154"/>
      <c r="AQ77" s="154"/>
      <c r="AR77" s="154"/>
      <c r="AS77" s="154"/>
      <c r="AT77" s="154"/>
      <c r="AU77" s="154"/>
      <c r="AV77" s="154"/>
      <c r="AW77" s="154"/>
      <c r="AX77" s="154"/>
      <c r="AY77" s="154"/>
      <c r="AZ77" s="154"/>
      <c r="BA77" s="154"/>
      <c r="BB77" s="154"/>
      <c r="BC77" s="154"/>
      <c r="BD77" s="154"/>
      <c r="BE77" s="154"/>
      <c r="BF77" s="154"/>
      <c r="BG77" s="154"/>
      <c r="BH77" s="154"/>
      <c r="BI77" s="154"/>
      <c r="BJ77" s="154"/>
      <c r="BK77" s="154"/>
      <c r="BL77" s="154"/>
    </row>
    <row r="78" spans="1:64" ht="35.25" customHeight="1" x14ac:dyDescent="0.15">
      <c r="A78" s="154" t="s">
        <v>50</v>
      </c>
      <c r="B78" s="154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54"/>
      <c r="AM78" s="154"/>
      <c r="AN78" s="154"/>
      <c r="AO78" s="154"/>
      <c r="AP78" s="154"/>
      <c r="AQ78" s="154"/>
      <c r="AR78" s="154"/>
      <c r="AS78" s="154"/>
      <c r="AT78" s="154"/>
      <c r="AU78" s="154"/>
      <c r="AV78" s="154"/>
      <c r="AW78" s="154"/>
      <c r="AX78" s="154"/>
      <c r="AY78" s="154"/>
      <c r="AZ78" s="154"/>
      <c r="BA78" s="154"/>
      <c r="BB78" s="154"/>
      <c r="BC78" s="154"/>
      <c r="BD78" s="154"/>
      <c r="BE78" s="154"/>
      <c r="BF78" s="154"/>
      <c r="BG78" s="154"/>
      <c r="BH78" s="154"/>
      <c r="BI78" s="154"/>
      <c r="BJ78" s="154"/>
      <c r="BK78" s="154"/>
      <c r="BL78" s="154"/>
    </row>
    <row r="79" spans="1:64" ht="35.25" customHeight="1" x14ac:dyDescent="0.15">
      <c r="A79" s="154" t="s">
        <v>51</v>
      </c>
      <c r="B79" s="154"/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54"/>
      <c r="AM79" s="154"/>
      <c r="AN79" s="154"/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154"/>
      <c r="AZ79" s="154"/>
      <c r="BA79" s="154"/>
      <c r="BB79" s="154"/>
      <c r="BC79" s="154"/>
      <c r="BD79" s="154"/>
      <c r="BE79" s="154"/>
      <c r="BF79" s="154"/>
      <c r="BG79" s="154"/>
      <c r="BH79" s="154"/>
      <c r="BI79" s="154"/>
      <c r="BJ79" s="154"/>
      <c r="BK79" s="154"/>
      <c r="BL79" s="154"/>
    </row>
    <row r="80" spans="1:64" ht="35.25" customHeight="1" x14ac:dyDescent="0.15">
      <c r="A80" s="154" t="s">
        <v>51</v>
      </c>
      <c r="B80" s="154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54"/>
      <c r="AM80" s="154"/>
      <c r="AN80" s="154"/>
      <c r="AO80" s="154"/>
      <c r="AP80" s="154"/>
      <c r="AQ80" s="154"/>
      <c r="AR80" s="154"/>
      <c r="AS80" s="154"/>
      <c r="AT80" s="154"/>
      <c r="AU80" s="154"/>
      <c r="AV80" s="154"/>
      <c r="AW80" s="154"/>
      <c r="AX80" s="154"/>
      <c r="AY80" s="154"/>
      <c r="AZ80" s="154"/>
      <c r="BA80" s="154"/>
      <c r="BB80" s="154"/>
      <c r="BC80" s="154"/>
      <c r="BD80" s="154"/>
      <c r="BE80" s="154"/>
      <c r="BF80" s="154"/>
      <c r="BG80" s="154"/>
      <c r="BH80" s="154"/>
      <c r="BI80" s="154"/>
      <c r="BJ80" s="154"/>
      <c r="BK80" s="154"/>
      <c r="BL80" s="154"/>
    </row>
    <row r="81" spans="1:64" ht="18" customHeight="1" x14ac:dyDescent="0.15">
      <c r="A81" s="155"/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155"/>
      <c r="BK81" s="155"/>
      <c r="BL81" s="155"/>
    </row>
    <row r="82" spans="1:64" ht="18" customHeight="1" x14ac:dyDescent="0.15"/>
    <row r="83" spans="1:64" ht="18" customHeight="1" x14ac:dyDescent="0.15"/>
    <row r="84" spans="1:64" ht="18" customHeight="1" x14ac:dyDescent="0.15"/>
    <row r="85" spans="1:64" ht="18" customHeight="1" x14ac:dyDescent="0.15"/>
    <row r="86" spans="1:64" ht="18" customHeight="1" x14ac:dyDescent="0.15"/>
    <row r="87" spans="1:64" ht="18" customHeight="1" x14ac:dyDescent="0.15"/>
    <row r="88" spans="1:64" ht="18" customHeight="1" x14ac:dyDescent="0.15"/>
    <row r="89" spans="1:64" ht="18" customHeight="1" x14ac:dyDescent="0.15"/>
    <row r="90" spans="1:64" ht="18" customHeight="1" x14ac:dyDescent="0.15"/>
    <row r="91" spans="1:64" ht="18" customHeight="1" x14ac:dyDescent="0.15"/>
    <row r="92" spans="1:64" ht="18" customHeight="1" x14ac:dyDescent="0.15"/>
    <row r="93" spans="1:64" ht="18" customHeight="1" x14ac:dyDescent="0.15"/>
    <row r="94" spans="1:64" ht="18" customHeight="1" x14ac:dyDescent="0.15"/>
    <row r="95" spans="1:64" ht="18" customHeight="1" x14ac:dyDescent="0.15"/>
    <row r="96" spans="1:64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</sheetData>
  <mergeCells count="523">
    <mergeCell ref="BB32:BF32"/>
    <mergeCell ref="BG32:BK32"/>
    <mergeCell ref="BB31:BF31"/>
    <mergeCell ref="BG31:BK31"/>
    <mergeCell ref="A32:B32"/>
    <mergeCell ref="C32:H32"/>
    <mergeCell ref="I32:J32"/>
    <mergeCell ref="K32:P32"/>
    <mergeCell ref="Q32:R32"/>
    <mergeCell ref="AE32:AF32"/>
    <mergeCell ref="AG32:AH32"/>
    <mergeCell ref="S32:AB32"/>
    <mergeCell ref="A31:B31"/>
    <mergeCell ref="C31:H31"/>
    <mergeCell ref="I31:J31"/>
    <mergeCell ref="K31:P31"/>
    <mergeCell ref="Q31:R31"/>
    <mergeCell ref="AM54:AN54"/>
    <mergeCell ref="AG34:AH34"/>
    <mergeCell ref="AE21:AF21"/>
    <mergeCell ref="K29:P29"/>
    <mergeCell ref="AG29:AH29"/>
    <mergeCell ref="I27:J27"/>
    <mergeCell ref="K27:P27"/>
    <mergeCell ref="AG28:AH28"/>
    <mergeCell ref="AE29:AF29"/>
    <mergeCell ref="Q28:R28"/>
    <mergeCell ref="S28:AB28"/>
    <mergeCell ref="AG21:AH21"/>
    <mergeCell ref="S22:AB22"/>
    <mergeCell ref="Q27:R27"/>
    <mergeCell ref="AK50:AL50"/>
    <mergeCell ref="A50:J50"/>
    <mergeCell ref="C29:H29"/>
    <mergeCell ref="I29:J29"/>
    <mergeCell ref="K48:T48"/>
    <mergeCell ref="U48:AF48"/>
    <mergeCell ref="AG48:AP48"/>
    <mergeCell ref="K49:T49"/>
    <mergeCell ref="X49:Z49"/>
    <mergeCell ref="AA49:AB49"/>
    <mergeCell ref="BG53:BI53"/>
    <mergeCell ref="BJ53:BK53"/>
    <mergeCell ref="BB54:BE54"/>
    <mergeCell ref="BG55:BI55"/>
    <mergeCell ref="BJ55:BK55"/>
    <mergeCell ref="BG54:BI54"/>
    <mergeCell ref="BJ54:BK54"/>
    <mergeCell ref="BB55:BE55"/>
    <mergeCell ref="BB53:BE53"/>
    <mergeCell ref="BG48:BI48"/>
    <mergeCell ref="BJ48:BK48"/>
    <mergeCell ref="AW51:AZ51"/>
    <mergeCell ref="BB51:BE51"/>
    <mergeCell ref="BG51:BI51"/>
    <mergeCell ref="BJ51:BK51"/>
    <mergeCell ref="BJ50:BK50"/>
    <mergeCell ref="BG50:BI50"/>
    <mergeCell ref="BG45:BI45"/>
    <mergeCell ref="BJ45:BK45"/>
    <mergeCell ref="AW49:AZ49"/>
    <mergeCell ref="BB49:BE49"/>
    <mergeCell ref="AW48:AZ48"/>
    <mergeCell ref="BB48:BE48"/>
    <mergeCell ref="BG49:BI49"/>
    <mergeCell ref="BJ49:BK49"/>
    <mergeCell ref="AG46:AP46"/>
    <mergeCell ref="AK44:AL44"/>
    <mergeCell ref="AM44:AO44"/>
    <mergeCell ref="AA53:AG53"/>
    <mergeCell ref="AH53:AN53"/>
    <mergeCell ref="AQ45:AS45"/>
    <mergeCell ref="AT45:AV45"/>
    <mergeCell ref="AQ51:AS51"/>
    <mergeCell ref="AT51:AV51"/>
    <mergeCell ref="AQ46:AS46"/>
    <mergeCell ref="AT46:AV46"/>
    <mergeCell ref="AT50:AV50"/>
    <mergeCell ref="AQ44:AS44"/>
    <mergeCell ref="AK49:AL49"/>
    <mergeCell ref="AQ49:AS49"/>
    <mergeCell ref="AQ48:AS48"/>
    <mergeCell ref="AT48:AV48"/>
    <mergeCell ref="AT49:AV49"/>
    <mergeCell ref="AT53:AV53"/>
    <mergeCell ref="AM45:AO45"/>
    <mergeCell ref="AC49:AE49"/>
    <mergeCell ref="AH49:AJ49"/>
    <mergeCell ref="AM49:AO49"/>
    <mergeCell ref="A55:J55"/>
    <mergeCell ref="A61:B61"/>
    <mergeCell ref="P55:Q55"/>
    <mergeCell ref="C61:P61"/>
    <mergeCell ref="Q61:AV61"/>
    <mergeCell ref="A62:B62"/>
    <mergeCell ref="C62:H62"/>
    <mergeCell ref="I62:J62"/>
    <mergeCell ref="K62:P62"/>
    <mergeCell ref="Q62:AB62"/>
    <mergeCell ref="AT56:AV56"/>
    <mergeCell ref="U56:X56"/>
    <mergeCell ref="P56:Q56"/>
    <mergeCell ref="N56:O56"/>
    <mergeCell ref="AB57:AC57"/>
    <mergeCell ref="AD57:AE57"/>
    <mergeCell ref="AA56:AG56"/>
    <mergeCell ref="AK56:AL56"/>
    <mergeCell ref="AM56:AN56"/>
    <mergeCell ref="AQ55:AS55"/>
    <mergeCell ref="N57:O57"/>
    <mergeCell ref="Y57:Z57"/>
    <mergeCell ref="A60:BK60"/>
    <mergeCell ref="AI62:AJ62"/>
    <mergeCell ref="A54:J54"/>
    <mergeCell ref="Q41:S41"/>
    <mergeCell ref="X39:Z39"/>
    <mergeCell ref="AC39:AE39"/>
    <mergeCell ref="X41:Z41"/>
    <mergeCell ref="AC41:AE41"/>
    <mergeCell ref="A53:J53"/>
    <mergeCell ref="L45:N45"/>
    <mergeCell ref="L40:N40"/>
    <mergeCell ref="A51:J51"/>
    <mergeCell ref="A49:J49"/>
    <mergeCell ref="A46:J46"/>
    <mergeCell ref="A45:J45"/>
    <mergeCell ref="U45:AF45"/>
    <mergeCell ref="L46:N46"/>
    <mergeCell ref="AC46:AE46"/>
    <mergeCell ref="A48:J48"/>
    <mergeCell ref="A44:J44"/>
    <mergeCell ref="O46:P46"/>
    <mergeCell ref="AA41:AB41"/>
    <mergeCell ref="O40:P40"/>
    <mergeCell ref="O41:P41"/>
    <mergeCell ref="Q40:S40"/>
    <mergeCell ref="AA44:AB44"/>
    <mergeCell ref="Q46:S46"/>
    <mergeCell ref="X46:Z46"/>
    <mergeCell ref="AA46:AB46"/>
    <mergeCell ref="BG44:BI44"/>
    <mergeCell ref="BJ44:BK44"/>
    <mergeCell ref="AT41:AV41"/>
    <mergeCell ref="AW41:AZ41"/>
    <mergeCell ref="BB41:BE41"/>
    <mergeCell ref="AG43:AP43"/>
    <mergeCell ref="AH44:AJ44"/>
    <mergeCell ref="Q45:S45"/>
    <mergeCell ref="AH45:AJ45"/>
    <mergeCell ref="AK45:AL45"/>
    <mergeCell ref="K44:T44"/>
    <mergeCell ref="O45:P45"/>
    <mergeCell ref="AW46:AZ46"/>
    <mergeCell ref="BB46:BE46"/>
    <mergeCell ref="BG46:BI46"/>
    <mergeCell ref="BJ46:BK46"/>
    <mergeCell ref="AW45:AZ45"/>
    <mergeCell ref="BB45:BE45"/>
    <mergeCell ref="BJ43:BK43"/>
    <mergeCell ref="BG41:BI41"/>
    <mergeCell ref="AQ41:AS41"/>
    <mergeCell ref="BB38:BE38"/>
    <mergeCell ref="AQ43:AS43"/>
    <mergeCell ref="AT43:AV43"/>
    <mergeCell ref="AW43:AZ43"/>
    <mergeCell ref="BB43:BE43"/>
    <mergeCell ref="AT39:AV39"/>
    <mergeCell ref="AT40:AV40"/>
    <mergeCell ref="BJ38:BK38"/>
    <mergeCell ref="BB39:BE39"/>
    <mergeCell ref="BB40:BE40"/>
    <mergeCell ref="BG39:BI39"/>
    <mergeCell ref="BG40:BI40"/>
    <mergeCell ref="BJ39:BK39"/>
    <mergeCell ref="BJ40:BK40"/>
    <mergeCell ref="AW40:AZ40"/>
    <mergeCell ref="BJ41:BK41"/>
    <mergeCell ref="BG43:BI43"/>
    <mergeCell ref="BG38:BI38"/>
    <mergeCell ref="AW38:AZ38"/>
    <mergeCell ref="AQ40:AS40"/>
    <mergeCell ref="AQ38:AS38"/>
    <mergeCell ref="AQ39:AS39"/>
    <mergeCell ref="AT38:AV38"/>
    <mergeCell ref="AW39:AZ39"/>
    <mergeCell ref="AW44:AZ44"/>
    <mergeCell ref="BB44:BE44"/>
    <mergeCell ref="A41:J41"/>
    <mergeCell ref="AG41:AP41"/>
    <mergeCell ref="AT44:AV44"/>
    <mergeCell ref="A43:J43"/>
    <mergeCell ref="AC44:AE44"/>
    <mergeCell ref="X44:Z44"/>
    <mergeCell ref="L41:N41"/>
    <mergeCell ref="K43:T43"/>
    <mergeCell ref="U43:AF43"/>
    <mergeCell ref="AM39:AO39"/>
    <mergeCell ref="AA39:AB39"/>
    <mergeCell ref="A38:J38"/>
    <mergeCell ref="K38:T38"/>
    <mergeCell ref="U38:AF38"/>
    <mergeCell ref="AG38:AP38"/>
    <mergeCell ref="A40:J40"/>
    <mergeCell ref="U40:AF40"/>
    <mergeCell ref="AK40:AL40"/>
    <mergeCell ref="AH40:AJ40"/>
    <mergeCell ref="AM40:AO40"/>
    <mergeCell ref="AU2:BK2"/>
    <mergeCell ref="A4:BK4"/>
    <mergeCell ref="AP6:BK6"/>
    <mergeCell ref="A8:BK8"/>
    <mergeCell ref="BG14:BK14"/>
    <mergeCell ref="BG15:BK15"/>
    <mergeCell ref="AI15:AJ15"/>
    <mergeCell ref="BB15:BF15"/>
    <mergeCell ref="A9:BK9"/>
    <mergeCell ref="AG15:AH15"/>
    <mergeCell ref="Q15:R15"/>
    <mergeCell ref="AW15:BA15"/>
    <mergeCell ref="K15:P15"/>
    <mergeCell ref="I15:J15"/>
    <mergeCell ref="A10:BK10"/>
    <mergeCell ref="A14:B14"/>
    <mergeCell ref="C14:P14"/>
    <mergeCell ref="A13:AV13"/>
    <mergeCell ref="Q14:AV14"/>
    <mergeCell ref="AW14:BA14"/>
    <mergeCell ref="BB14:BF14"/>
    <mergeCell ref="AM16:AV16"/>
    <mergeCell ref="A15:B15"/>
    <mergeCell ref="A16:B16"/>
    <mergeCell ref="BB16:BF16"/>
    <mergeCell ref="BG16:BK16"/>
    <mergeCell ref="AG16:AH16"/>
    <mergeCell ref="AE15:AF15"/>
    <mergeCell ref="S15:AB15"/>
    <mergeCell ref="AM15:AV15"/>
    <mergeCell ref="AW16:BA16"/>
    <mergeCell ref="C15:H15"/>
    <mergeCell ref="BG17:BK17"/>
    <mergeCell ref="AW21:BA21"/>
    <mergeCell ref="BB21:BF21"/>
    <mergeCell ref="AW20:BA20"/>
    <mergeCell ref="BB19:BF19"/>
    <mergeCell ref="AI18:AJ18"/>
    <mergeCell ref="C16:H16"/>
    <mergeCell ref="I16:J16"/>
    <mergeCell ref="K16:P16"/>
    <mergeCell ref="AE16:AF16"/>
    <mergeCell ref="AI16:AJ16"/>
    <mergeCell ref="S16:AB16"/>
    <mergeCell ref="AW18:BA18"/>
    <mergeCell ref="BB18:BF18"/>
    <mergeCell ref="BG18:BK18"/>
    <mergeCell ref="AW17:BA17"/>
    <mergeCell ref="BB17:BF17"/>
    <mergeCell ref="S17:AB17"/>
    <mergeCell ref="AE17:AF17"/>
    <mergeCell ref="AG19:AH19"/>
    <mergeCell ref="AM18:AV18"/>
    <mergeCell ref="Q16:R16"/>
    <mergeCell ref="Q17:R17"/>
    <mergeCell ref="AG17:AH17"/>
    <mergeCell ref="BG19:BK19"/>
    <mergeCell ref="BG21:BK21"/>
    <mergeCell ref="AI19:AJ19"/>
    <mergeCell ref="AI22:AJ22"/>
    <mergeCell ref="AW29:BA29"/>
    <mergeCell ref="BG29:BK29"/>
    <mergeCell ref="BB29:BF29"/>
    <mergeCell ref="BG28:BK28"/>
    <mergeCell ref="AW27:BA27"/>
    <mergeCell ref="BB27:BF27"/>
    <mergeCell ref="BB28:BF28"/>
    <mergeCell ref="AM19:AV19"/>
    <mergeCell ref="BG20:BK20"/>
    <mergeCell ref="Q26:AV26"/>
    <mergeCell ref="AW26:BA26"/>
    <mergeCell ref="AM27:AV27"/>
    <mergeCell ref="AM28:AV28"/>
    <mergeCell ref="AI28:AJ28"/>
    <mergeCell ref="AI29:AJ29"/>
    <mergeCell ref="AG27:AH27"/>
    <mergeCell ref="BG26:BK26"/>
    <mergeCell ref="C17:H17"/>
    <mergeCell ref="A28:B28"/>
    <mergeCell ref="A25:AV25"/>
    <mergeCell ref="I28:J28"/>
    <mergeCell ref="AI27:AJ27"/>
    <mergeCell ref="AW22:BA22"/>
    <mergeCell ref="BB22:BF22"/>
    <mergeCell ref="AW19:BA19"/>
    <mergeCell ref="BB20:BF20"/>
    <mergeCell ref="AI21:AJ21"/>
    <mergeCell ref="AM21:AV21"/>
    <mergeCell ref="AM17:AV17"/>
    <mergeCell ref="AI17:AJ17"/>
    <mergeCell ref="A17:B17"/>
    <mergeCell ref="C21:H21"/>
    <mergeCell ref="I21:J21"/>
    <mergeCell ref="K21:P21"/>
    <mergeCell ref="BB26:BF26"/>
    <mergeCell ref="I17:J17"/>
    <mergeCell ref="K17:P17"/>
    <mergeCell ref="C19:H19"/>
    <mergeCell ref="C18:H18"/>
    <mergeCell ref="C20:H20"/>
    <mergeCell ref="AM22:AV22"/>
    <mergeCell ref="BG30:BK30"/>
    <mergeCell ref="A33:B33"/>
    <mergeCell ref="C33:H33"/>
    <mergeCell ref="I20:J20"/>
    <mergeCell ref="C22:H22"/>
    <mergeCell ref="I19:J19"/>
    <mergeCell ref="K19:P19"/>
    <mergeCell ref="I18:J18"/>
    <mergeCell ref="K18:P18"/>
    <mergeCell ref="K20:P20"/>
    <mergeCell ref="A30:B30"/>
    <mergeCell ref="C30:H30"/>
    <mergeCell ref="A26:B26"/>
    <mergeCell ref="A18:B18"/>
    <mergeCell ref="A19:B19"/>
    <mergeCell ref="A20:B20"/>
    <mergeCell ref="A22:B22"/>
    <mergeCell ref="A21:B21"/>
    <mergeCell ref="BG27:BK27"/>
    <mergeCell ref="Q30:R30"/>
    <mergeCell ref="S30:AB30"/>
    <mergeCell ref="AI20:AJ20"/>
    <mergeCell ref="AM20:AV20"/>
    <mergeCell ref="BG22:BK22"/>
    <mergeCell ref="BB30:BF30"/>
    <mergeCell ref="AW30:BA30"/>
    <mergeCell ref="AE30:AF30"/>
    <mergeCell ref="AG33:AH33"/>
    <mergeCell ref="AI33:AJ33"/>
    <mergeCell ref="BB34:BF34"/>
    <mergeCell ref="K34:P34"/>
    <mergeCell ref="AM33:AV33"/>
    <mergeCell ref="AW33:BA33"/>
    <mergeCell ref="AW31:BA31"/>
    <mergeCell ref="AI32:AJ32"/>
    <mergeCell ref="AM32:AV32"/>
    <mergeCell ref="AW32:BA32"/>
    <mergeCell ref="BB33:BF33"/>
    <mergeCell ref="AM34:AV34"/>
    <mergeCell ref="AG30:AH30"/>
    <mergeCell ref="AM30:AV30"/>
    <mergeCell ref="AI30:AJ30"/>
    <mergeCell ref="AI34:AJ34"/>
    <mergeCell ref="AE31:AF31"/>
    <mergeCell ref="AG31:AH31"/>
    <mergeCell ref="S31:AB31"/>
    <mergeCell ref="AI31:AJ31"/>
    <mergeCell ref="AM31:AV31"/>
    <mergeCell ref="A81:BL81"/>
    <mergeCell ref="A72:BL72"/>
    <mergeCell ref="A73:BL73"/>
    <mergeCell ref="A76:BL76"/>
    <mergeCell ref="A77:BL77"/>
    <mergeCell ref="A74:BL74"/>
    <mergeCell ref="A66:BK66"/>
    <mergeCell ref="BB57:BE57"/>
    <mergeCell ref="BG57:BI57"/>
    <mergeCell ref="AW61:BA61"/>
    <mergeCell ref="BB61:BF61"/>
    <mergeCell ref="BG61:BK61"/>
    <mergeCell ref="BG62:BK62"/>
    <mergeCell ref="AE62:AF62"/>
    <mergeCell ref="BB62:BF62"/>
    <mergeCell ref="A57:J57"/>
    <mergeCell ref="AQ57:AS57"/>
    <mergeCell ref="AT57:AV57"/>
    <mergeCell ref="L57:M57"/>
    <mergeCell ref="S57:T57"/>
    <mergeCell ref="U57:X57"/>
    <mergeCell ref="P57:Q57"/>
    <mergeCell ref="BJ57:BK57"/>
    <mergeCell ref="AG62:AH62"/>
    <mergeCell ref="A67:BL67"/>
    <mergeCell ref="A78:BL78"/>
    <mergeCell ref="A79:BL79"/>
    <mergeCell ref="A80:BL80"/>
    <mergeCell ref="A68:BL68"/>
    <mergeCell ref="A69:BL69"/>
    <mergeCell ref="A70:BL70"/>
    <mergeCell ref="A71:BL71"/>
    <mergeCell ref="Y56:Z56"/>
    <mergeCell ref="BG56:BI56"/>
    <mergeCell ref="BJ56:BK56"/>
    <mergeCell ref="A56:J56"/>
    <mergeCell ref="AW56:AZ56"/>
    <mergeCell ref="BB56:BE56"/>
    <mergeCell ref="AI56:AJ56"/>
    <mergeCell ref="S56:T56"/>
    <mergeCell ref="A59:AA59"/>
    <mergeCell ref="AM62:AV62"/>
    <mergeCell ref="AW62:BA62"/>
    <mergeCell ref="K64:P64"/>
    <mergeCell ref="BG64:BK64"/>
    <mergeCell ref="AW63:BA63"/>
    <mergeCell ref="AW64:BA64"/>
    <mergeCell ref="A75:BL75"/>
    <mergeCell ref="I34:J34"/>
    <mergeCell ref="A39:J39"/>
    <mergeCell ref="K39:T39"/>
    <mergeCell ref="AH39:AJ39"/>
    <mergeCell ref="AK39:AL39"/>
    <mergeCell ref="I33:J33"/>
    <mergeCell ref="K33:P33"/>
    <mergeCell ref="C27:H27"/>
    <mergeCell ref="BG33:BK33"/>
    <mergeCell ref="A29:B29"/>
    <mergeCell ref="C28:H28"/>
    <mergeCell ref="A27:B27"/>
    <mergeCell ref="K30:P30"/>
    <mergeCell ref="Q34:R34"/>
    <mergeCell ref="S34:AB34"/>
    <mergeCell ref="AM29:AV29"/>
    <mergeCell ref="AW28:BA28"/>
    <mergeCell ref="BG34:BK34"/>
    <mergeCell ref="I30:J30"/>
    <mergeCell ref="AW34:BA34"/>
    <mergeCell ref="A34:B34"/>
    <mergeCell ref="AE33:AF33"/>
    <mergeCell ref="C34:H34"/>
    <mergeCell ref="AE34:AF34"/>
    <mergeCell ref="AW57:AZ57"/>
    <mergeCell ref="K53:Q53"/>
    <mergeCell ref="R53:Z53"/>
    <mergeCell ref="K54:Q54"/>
    <mergeCell ref="R55:Z55"/>
    <mergeCell ref="L55:M55"/>
    <mergeCell ref="AQ56:AS56"/>
    <mergeCell ref="AW53:AZ53"/>
    <mergeCell ref="U54:X54"/>
    <mergeCell ref="N55:O55"/>
    <mergeCell ref="AB55:AC55"/>
    <mergeCell ref="AD55:AE55"/>
    <mergeCell ref="AF55:AG55"/>
    <mergeCell ref="AI55:AJ55"/>
    <mergeCell ref="AK55:AL55"/>
    <mergeCell ref="AF57:AG57"/>
    <mergeCell ref="AH57:AN57"/>
    <mergeCell ref="AQ53:AS53"/>
    <mergeCell ref="AW55:AZ55"/>
    <mergeCell ref="L56:M56"/>
    <mergeCell ref="AT55:AV55"/>
    <mergeCell ref="Y54:Z54"/>
    <mergeCell ref="AM55:AN55"/>
    <mergeCell ref="AI54:AJ54"/>
    <mergeCell ref="I22:J22"/>
    <mergeCell ref="K22:P22"/>
    <mergeCell ref="Q29:R29"/>
    <mergeCell ref="S29:AB29"/>
    <mergeCell ref="S27:AB27"/>
    <mergeCell ref="AE27:AF27"/>
    <mergeCell ref="C26:P26"/>
    <mergeCell ref="AE19:AF19"/>
    <mergeCell ref="AE22:AF22"/>
    <mergeCell ref="K28:P28"/>
    <mergeCell ref="Q19:R19"/>
    <mergeCell ref="Q20:R20"/>
    <mergeCell ref="Q22:R22"/>
    <mergeCell ref="AE28:AF28"/>
    <mergeCell ref="Q21:R21"/>
    <mergeCell ref="S21:AB21"/>
    <mergeCell ref="Q33:R33"/>
    <mergeCell ref="S33:AB33"/>
    <mergeCell ref="S18:AB18"/>
    <mergeCell ref="S19:AB19"/>
    <mergeCell ref="S20:AB20"/>
    <mergeCell ref="AE18:AF18"/>
    <mergeCell ref="AG18:AH18"/>
    <mergeCell ref="AG22:AH22"/>
    <mergeCell ref="AE20:AF20"/>
    <mergeCell ref="AG20:AH20"/>
    <mergeCell ref="Q18:R18"/>
    <mergeCell ref="L50:N50"/>
    <mergeCell ref="O50:P50"/>
    <mergeCell ref="Q50:S50"/>
    <mergeCell ref="U50:AF50"/>
    <mergeCell ref="AH50:AJ50"/>
    <mergeCell ref="AM50:AO50"/>
    <mergeCell ref="AW50:AZ50"/>
    <mergeCell ref="BB50:BE50"/>
    <mergeCell ref="AW54:AZ54"/>
    <mergeCell ref="Q51:S51"/>
    <mergeCell ref="X51:Z51"/>
    <mergeCell ref="AA51:AB51"/>
    <mergeCell ref="AC51:AE51"/>
    <mergeCell ref="AG51:AP51"/>
    <mergeCell ref="AD54:AE54"/>
    <mergeCell ref="S54:T54"/>
    <mergeCell ref="AQ50:AS50"/>
    <mergeCell ref="AF54:AG54"/>
    <mergeCell ref="AQ54:AS54"/>
    <mergeCell ref="AK54:AL54"/>
    <mergeCell ref="AB54:AC54"/>
    <mergeCell ref="AT54:AV54"/>
    <mergeCell ref="L51:N51"/>
    <mergeCell ref="O51:P51"/>
    <mergeCell ref="BB63:BF63"/>
    <mergeCell ref="BB64:BF64"/>
    <mergeCell ref="BG63:BK63"/>
    <mergeCell ref="A63:B63"/>
    <mergeCell ref="A64:B64"/>
    <mergeCell ref="Q63:AB63"/>
    <mergeCell ref="AE63:AF63"/>
    <mergeCell ref="AG63:AH63"/>
    <mergeCell ref="AI63:AJ63"/>
    <mergeCell ref="AM63:AV63"/>
    <mergeCell ref="Q64:AB64"/>
    <mergeCell ref="AE64:AF64"/>
    <mergeCell ref="AG64:AH64"/>
    <mergeCell ref="AI64:AJ64"/>
    <mergeCell ref="AM64:AV64"/>
    <mergeCell ref="C63:H63"/>
    <mergeCell ref="I63:J63"/>
    <mergeCell ref="K63:P63"/>
    <mergeCell ref="C64:H64"/>
    <mergeCell ref="I64:J64"/>
  </mergeCells>
  <phoneticPr fontId="3"/>
  <pageMargins left="0.19685039370078741" right="0" top="0.39370078740157483" bottom="0.19685039370078741" header="0.51181102362204722" footer="0.51181102362204722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２０２２区民大会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</dc:creator>
  <cp:lastModifiedBy>Windows User</cp:lastModifiedBy>
  <cp:lastPrinted>2022-03-15T01:10:48Z</cp:lastPrinted>
  <dcterms:created xsi:type="dcterms:W3CDTF">2004-01-24T07:03:19Z</dcterms:created>
  <dcterms:modified xsi:type="dcterms:W3CDTF">2022-03-15T01:11:28Z</dcterms:modified>
</cp:coreProperties>
</file>